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80" windowHeight="8610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<sst xmlns="http://schemas.openxmlformats.org/spreadsheetml/2006/main" count="799" uniqueCount="247">
  <si>
    <t>Наименование</t>
  </si>
  <si>
    <t>Раздел, под-раздел</t>
  </si>
  <si>
    <t>Целевая статья</t>
  </si>
  <si>
    <t>РАСХОДЫ ВСЕГО:</t>
  </si>
  <si>
    <t>003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</si>
  <si>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</si>
  <si>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</si>
  <si>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</si>
  <si>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</si>
  <si>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</si>
  <si>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</si>
  <si>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</si>
  <si>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</si>
  <si>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</si>
  <si>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</si>
  <si>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</si>
  <si>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</si>
  <si>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</si>
  <si>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02 00</t>
  </si>
  <si>
    <t>Мобилизационная и вневойсковая подготовка</t>
  </si>
  <si>
    <t>02 03</t>
  </si>
  <si>
    <t>04 00</t>
  </si>
  <si>
    <t>Другие вопросы в области национальной экономики</t>
  </si>
  <si>
    <t>04 12</t>
  </si>
  <si>
    <t>Благоустройство</t>
  </si>
  <si>
    <t xml:space="preserve">003 </t>
  </si>
  <si>
    <t>05 03</t>
  </si>
  <si>
    <t>08 00</t>
  </si>
  <si>
    <t>Культура</t>
  </si>
  <si>
    <t>08 01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</si>
  <si>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</si>
  <si>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</si>
  <si>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</si>
  <si>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</si>
  <si>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</si>
  <si>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11 01</t>
  </si>
  <si>
    <t>12 00</t>
  </si>
  <si>
    <t>Периодическая печать и издательства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</si>
  <si>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</si>
  <si>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</si>
  <si>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</si>
  <si>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</si>
  <si>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</si>
  <si>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</si>
  <si>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</si>
  <si>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</si>
  <si>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</si>
  <si>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</si>
  <si>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</si>
  <si>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</si>
  <si>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</si>
  <si>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</si>
  <si>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</si>
  <si>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</si>
  <si>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</si>
  <si>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</si>
  <si>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</si>
  <si>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</si>
  <si>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</si>
  <si>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</si>
  <si>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</si>
  <si>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</si>
  <si>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</si>
  <si>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</si>
  <si>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</si>
  <si>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</si>
  <si>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</si>
  <si>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</si>
  <si>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</si>
  <si>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</si>
  <si>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</si>
  <si>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</si>
  <si>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</si>
  <si>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</si>
  <si>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</si>
  <si>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</si>
  <si>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</si>
  <si>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</si>
  <si>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</si>
  <si>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</si>
  <si>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</si>
  <si>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</si>
  <si>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05 00</t>
  </si>
  <si>
    <t>850</t>
  </si>
  <si>
    <t>Уплата налогов, сборов и иных платежей</t>
  </si>
  <si>
    <t xml:space="preserve">08 01 </t>
  </si>
  <si>
    <t>Муниципальная  программа «Развитие культуры сельского поселения село Тарутино"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</si>
  <si>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</si>
  <si>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</si>
  <si>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</si>
  <si>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</si>
  <si>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</si>
  <si>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</si>
  <si>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000</t>
  </si>
  <si>
    <t>0309</t>
  </si>
  <si>
    <t>05 01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</si>
  <si>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</si>
  <si>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</si>
  <si>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</si>
  <si>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</si>
  <si>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Другие вопросы в области национальной безопасности и правоохранительной деятельности</t>
  </si>
  <si>
    <t>Участие в предупреждении и ликвидации последствий чрезвычайных ситуаций в границах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</si>
  <si>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</si>
  <si>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</si>
  <si>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</si>
  <si>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</si>
  <si>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</si>
  <si>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Дорожное хозяйство (дорожные фонды)</t>
  </si>
  <si>
    <t>Муниципальная программа  "Развитие дорожного хозяйства  СП село Тарутино"</t>
  </si>
  <si>
    <t>Подпрограмма "Совершенствование и развитие сети автомобильных дорог"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</si>
  <si>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</si>
  <si>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</si>
  <si>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Муниципальная программа "Обеспечение доступным и комфортным жильем и коммунальными услугами населения СП село Тарутино"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</si>
  <si>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</si>
  <si>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</si>
  <si>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ритуальных услуг и содержание мест захоронения</t>
  </si>
  <si>
    <t>74 0 00 00000</t>
  </si>
  <si>
    <t>98 0 00 00000</t>
  </si>
  <si>
    <t>10 0 00 00000</t>
  </si>
  <si>
    <t>24 0 00 00000</t>
  </si>
  <si>
    <t>24 2 00 00000</t>
  </si>
  <si>
    <t>38 0 00 00000</t>
  </si>
  <si>
    <t>05 0 00 00000</t>
  </si>
  <si>
    <t>80 0 00 00000</t>
  </si>
  <si>
    <t>03 0 00 00000</t>
  </si>
  <si>
    <t>03 1 00 00000</t>
  </si>
  <si>
    <t>13 0 00 00000</t>
  </si>
  <si>
    <t>99 0 00 00000</t>
  </si>
  <si>
    <t>11 0 00 00000</t>
  </si>
  <si>
    <t>98 0 00 74100</t>
  </si>
  <si>
    <t>03 1 01 00980</t>
  </si>
  <si>
    <t>99 9 00 51180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</si>
  <si>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</si>
  <si>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</si>
  <si>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>Основное мероприятие "Содержание и ремонт дорог СП село Тарутино"</t>
  </si>
  <si>
    <t>Текущий ремонт дорог за счет средств Дорожного фонда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</si>
  <si>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</si>
  <si>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24 2 01 00000</t>
  </si>
  <si>
    <t>24 2 01 07500</t>
  </si>
  <si>
    <t>Основное мероприятие  "Территориальное планирование СП село Тарутино»</t>
  </si>
  <si>
    <t>Основное мероприятие "Обеспечение доступным и комфортным жильем и коммунальными услугами населения СП село Тарутино"</t>
  </si>
  <si>
    <t xml:space="preserve">Основное мероприятие "Благоустройство территории сельского поселения село Тарутино" </t>
  </si>
  <si>
    <t>Основное мероприятие "Развитие мер социальной поддержки отдельных категорий граждан"</t>
  </si>
  <si>
    <t>03 1 01 00000</t>
  </si>
  <si>
    <t xml:space="preserve">Основное мероприятие «Развитие физической культуры и спорта сельского поселения село Тарутино" </t>
  </si>
  <si>
    <t>Основное мероприятие "Развитие учреждений культуры"</t>
  </si>
  <si>
    <t>11 1 00 00000</t>
  </si>
  <si>
    <t>13 0 01 66010</t>
  </si>
  <si>
    <t>13 0 01 00000</t>
  </si>
  <si>
    <t>10 0 01 74200</t>
  </si>
  <si>
    <t>10 0 01 74300</t>
  </si>
  <si>
    <t>10 0 01 74400</t>
  </si>
  <si>
    <t>10 0 01 74500</t>
  </si>
  <si>
    <t>10 0 01 74600</t>
  </si>
  <si>
    <t>10 0 01 74700</t>
  </si>
  <si>
    <t>10 0 01 74800</t>
  </si>
  <si>
    <t>38 0 01 74900</t>
  </si>
  <si>
    <t>05 0 01 74110</t>
  </si>
  <si>
    <t>05 0 01 74120</t>
  </si>
  <si>
    <t>80 0 01 00660</t>
  </si>
  <si>
    <t>80 0 01 74130</t>
  </si>
  <si>
    <t>80 0 01 74150</t>
  </si>
  <si>
    <t>89 0 00 00000</t>
  </si>
  <si>
    <t>11 1 01 00990</t>
  </si>
  <si>
    <t>38 1 00 00000</t>
  </si>
  <si>
    <t>38 1 01 76230</t>
  </si>
  <si>
    <t>10 0 01 00000</t>
  </si>
  <si>
    <t>74 0 00 00600</t>
  </si>
  <si>
    <t>05 0 01 00000</t>
  </si>
  <si>
    <t>38 1 01 00000</t>
  </si>
  <si>
    <t>80 0 01 00000</t>
  </si>
  <si>
    <t>11 1 01 00000</t>
  </si>
  <si>
    <t>АДМИНИСТРАЦИЯ СЕЛЬСКОГО ПОСЕЛЕНИЯ СЕЛО ТАРУТИНО</t>
  </si>
  <si>
    <t>НАЦИОНАЛЬНАЯ БЕЗОПАСНОСТЬ И ПРАВООХРАНИТЕЛЬНАЯ ДЕЯТЕЛЬНОСТЬ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</si>
  <si>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 жилищного фонда</t>
  </si>
  <si>
    <t xml:space="preserve">Участие в организации деятельности по сбору (в том числе раздельному сбору) и транспортировке твердых коммунальных отходов </t>
  </si>
  <si>
    <t xml:space="preserve"> Пенсионное обеспечение</t>
  </si>
  <si>
    <t>10 01</t>
  </si>
  <si>
    <t>Муниципальная программа "Социальная поддержка граждан СП с.Тарутино"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</si>
  <si>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</si>
  <si>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</si>
  <si>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</si>
  <si>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</si>
  <si>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</si>
  <si>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</si>
  <si>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Культура, кинематография</t>
  </si>
  <si>
    <t>01 06</t>
  </si>
  <si>
    <t>00 0 00 00000</t>
  </si>
  <si>
    <t>51 0 00 00000</t>
  </si>
  <si>
    <t>51 0 02 00000</t>
  </si>
  <si>
    <t>51 0 02 74170</t>
  </si>
  <si>
    <t>Общеэкономические вопросы</t>
  </si>
  <si>
    <t>04 01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</si>
  <si>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</si>
  <si>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</si>
  <si>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</si>
  <si>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</si>
  <si>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Муниципальная программа "Совершенствование системы управления общественными финансами в СП село Тарутино"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</si>
  <si>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</si>
  <si>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04 09</t>
  </si>
  <si>
    <t>03 14</t>
  </si>
  <si>
    <t>(рублей)</t>
  </si>
  <si>
    <t xml:space="preserve"> Обеспечение проведения выборов и референдумов</t>
  </si>
  <si>
    <t xml:space="preserve"> 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</si>
  <si>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</si>
  <si>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 xml:space="preserve">   Иные бюджетные ассигнования</t>
  </si>
  <si>
    <t xml:space="preserve"> Специальные расходы</t>
  </si>
  <si>
    <t>01 07</t>
  </si>
  <si>
    <t>82 0 00 06190</t>
  </si>
  <si>
    <t>82 0 00 00000</t>
  </si>
  <si>
    <t>880</t>
  </si>
  <si>
    <t>89 0 00 75070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</si>
  <si>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</si>
  <si>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</si>
  <si>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</si>
  <si>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</si>
  <si>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12 0 00 00900</t>
  </si>
  <si>
    <t>12 0 00 00000</t>
  </si>
  <si>
    <t>05 02</t>
  </si>
  <si>
    <t>НАЦИОНАЛЬНАЯ ОБОРОНА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</si>
  <si>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</si>
  <si>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Расходы на выплаты персоналу государственных (муниципальных) органов</t>
  </si>
  <si>
    <t>03 09</t>
  </si>
  <si>
    <t>Бюджетные ассигнования на 2023 год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</si>
  <si>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</si>
  <si>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38 1 01 S7030 </t>
  </si>
  <si>
    <t>Ведомственная структура расходов бюджета СП село Тарутино на плановый период 2023 и 2024 годы</t>
  </si>
  <si>
    <t>Бюджетные ассигнования на 2024 год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</si>
  <si>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</si>
  <si>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04 0 00 00000</t>
  </si>
  <si>
    <t>04 0 01 00400</t>
  </si>
  <si>
    <t>04 0 01 00410</t>
  </si>
  <si>
    <t>04 0 01 00420</t>
  </si>
  <si>
    <t>04 0 01 00430</t>
  </si>
  <si>
    <t>03 00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</si>
  <si>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</si>
  <si>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</si>
  <si>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Основное мероприятие "Содержание органов местного самоуправления"</t>
  </si>
  <si>
    <t>04 0 01 00000</t>
  </si>
  <si>
    <t xml:space="preserve">"Приложение №7
к решению Сельской Думы 
МО СП село Тарутино  «О бюджете 
МО СП село Тарутино на 2022 год 
и плановый период 2023 и 2024 годов» 
№  от                                      2021 года
</t>
  </si>
  <si>
    <t>31 0 00 00000</t>
  </si>
  <si>
    <t>Муниципальная программа "Формирования современной городской среды на территории сельского поселения село Тарутино"</t>
  </si>
  <si>
    <t>Региональный проект "Формирование комфортной городской среды"</t>
  </si>
  <si>
    <t>31 0 F2 00000</t>
  </si>
  <si>
    <t>Реализация программ формирования современной городской среды</t>
  </si>
  <si>
    <t>31 0 F2 55550</t>
  </si>
  <si>
    <t xml:space="preserve"> 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</si>
</sst>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</numFmts>
  <fonts count="54">
    <font>
      <sz val="12"/>
      <name val="Times New Roman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vertical="top" shrinkToFit="1"/>
    </xf>
    <xf numFmtId="0" fontId="7" fillId="34" borderId="12" xfId="0" applyFont="1" applyFill="1" applyBorder="1" applyAlignment="1">
      <alignment vertical="top" wrapText="1"/>
    </xf>
    <xf numFmtId="49" fontId="10" fillId="34" borderId="12" xfId="0" applyNumberFormat="1" applyFont="1" applyFill="1" applyBorder="1" applyAlignment="1">
      <alignment horizontal="center" vertical="top" shrinkToFit="1"/>
    </xf>
    <xf numFmtId="49" fontId="10" fillId="34" borderId="12" xfId="0" applyNumberFormat="1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49" fontId="14" fillId="0" borderId="12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3" fillId="0" borderId="1" xfId="34" applyNumberFormat="1" applyFont="1" applyProtection="1">
      <alignment vertical="top" wrapTex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3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" fillId="35" borderId="12" xfId="0" applyNumberFormat="1" applyFont="1" applyFill="1" applyBorder="1" applyAlignment="1">
      <alignment horizontal="center" wrapText="1"/>
    </xf>
    <xf numFmtId="4" fontId="1" fillId="35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53" fillId="0" borderId="1" xfId="34" applyNumberFormat="1" applyFont="1" applyProtection="1">
      <alignment vertical="top" wrapText="1"/>
      <protection/>
    </xf>
    <xf numFmtId="49" fontId="53" fillId="0" borderId="1" xfId="33" applyNumberFormat="1" applyFont="1" applyAlignment="1" applyProtection="1">
      <alignment horizontal="center" shrinkToFit="1"/>
      <protection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vertical="top" wrapText="1"/>
    </xf>
    <xf numFmtId="0" fontId="53" fillId="0" borderId="1" xfId="35" applyNumberFormat="1" applyFont="1" applyProtection="1">
      <alignment vertical="top" wrapText="1"/>
      <protection/>
    </xf>
    <xf numFmtId="4" fontId="0" fillId="0" borderId="0" xfId="0" applyNumberFormat="1" applyFont="1" applyFill="1" applyAlignment="1">
      <alignment/>
    </xf>
    <xf numFmtId="49" fontId="7" fillId="34" borderId="12" xfId="0" applyNumberFormat="1" applyFont="1" applyFill="1" applyBorder="1" applyAlignment="1">
      <alignment horizontal="center" shrinkToFit="1"/>
    </xf>
    <xf numFmtId="0" fontId="1" fillId="35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4" fontId="0" fillId="35" borderId="12" xfId="0" applyNumberFormat="1" applyFont="1" applyFill="1" applyBorder="1" applyAlignment="1">
      <alignment horizontal="right" wrapText="1"/>
    </xf>
    <xf numFmtId="4" fontId="3" fillId="35" borderId="12" xfId="0" applyNumberFormat="1" applyFont="1" applyFill="1" applyBorder="1" applyAlignment="1">
      <alignment horizontal="right" wrapText="1"/>
    </xf>
    <xf numFmtId="4" fontId="13" fillId="35" borderId="12" xfId="0" applyNumberFormat="1" applyFont="1" applyFill="1" applyBorder="1" applyAlignment="1">
      <alignment horizontal="right" shrinkToFit="1"/>
    </xf>
    <xf numFmtId="4" fontId="7" fillId="35" borderId="12" xfId="0" applyNumberFormat="1" applyFont="1" applyFill="1" applyBorder="1" applyAlignment="1">
      <alignment horizontal="right" shrinkToFit="1"/>
    </xf>
    <xf numFmtId="4" fontId="1" fillId="35" borderId="12" xfId="0" applyNumberFormat="1" applyFont="1" applyFill="1" applyBorder="1" applyAlignment="1">
      <alignment horizontal="right" vertical="justify" wrapText="1"/>
    </xf>
    <xf numFmtId="4" fontId="1" fillId="35" borderId="11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 horizontal="right" wrapText="1"/>
    </xf>
    <xf numFmtId="4" fontId="1" fillId="35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7" fillId="0" borderId="16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top" shrinkToFit="1"/>
    </xf>
    <xf numFmtId="4" fontId="7" fillId="35" borderId="16" xfId="0" applyNumberFormat="1" applyFont="1" applyFill="1" applyBorder="1" applyAlignment="1">
      <alignment horizontal="right" shrinkToFit="1"/>
    </xf>
    <xf numFmtId="0" fontId="1" fillId="0" borderId="17" xfId="0" applyFont="1" applyFill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2"/>
  <sheetViews>
    <sheetView tabSelected="1" zoomScalePageLayoutView="0" workbookViewId="0" topLeftCell="A1">
      <selection activeCell="G6" sqref="G6"/>
    </sheetView>
  </sheetViews>
  <sheetFormatPr defaultColWidth="9.00390625" defaultRowHeight="15.75"/>
  <cols>
    <col min="1" max="1" width="9.00390625" style="2" customWidth="1"/>
    <col min="2" max="2" width="52.00390625" style="1" customWidth="1"/>
    <col min="3" max="3" width="4.375" style="2" customWidth="1"/>
    <col min="4" max="4" width="5.375" style="14" customWidth="1"/>
    <col min="5" max="5" width="11.125" style="2" customWidth="1"/>
    <col min="6" max="6" width="9.375" style="2" customWidth="1"/>
    <col min="7" max="8" width="14.50390625" style="68" customWidth="1"/>
    <col min="9" max="10" width="11.375" style="2" hidden="1" customWidth="1"/>
    <col min="11" max="16384" width="9.00390625" style="2" customWidth="1"/>
  </cols>
  <sheetData>
    <row r="1" spans="3:8" ht="90.75" customHeight="1">
      <c r="C1" s="85" t="s">
        <v>239</v>
      </c>
      <c r="D1" s="85"/>
      <c r="E1" s="85"/>
      <c r="F1" s="85"/>
      <c r="G1" s="85"/>
      <c r="H1" s="85"/>
    </row>
    <row r="2" spans="2:8" ht="29.25" customHeight="1">
      <c r="B2" s="86" t="s">
        <v>226</v>
      </c>
      <c r="C2" s="86"/>
      <c r="D2" s="86"/>
      <c r="E2" s="86"/>
      <c r="F2" s="86"/>
      <c r="G2" s="86"/>
      <c r="H2" s="86"/>
    </row>
    <row r="3" spans="3:8" ht="12.75">
      <c r="C3" s="1"/>
      <c r="D3" s="3"/>
      <c r="E3" s="1"/>
      <c r="F3" s="1"/>
      <c r="G3" s="80"/>
      <c r="H3" s="80" t="s">
        <v>201</v>
      </c>
    </row>
    <row r="4" spans="2:8" ht="54">
      <c r="B4" s="4" t="s">
        <v>0</v>
      </c>
      <c r="C4" s="20" t="s">
        <v>64</v>
      </c>
      <c r="D4" s="4" t="s">
        <v>1</v>
      </c>
      <c r="E4" s="4" t="s">
        <v>2</v>
      </c>
      <c r="F4" s="20" t="s">
        <v>65</v>
      </c>
      <c r="G4" s="69" t="s">
        <v>223</v>
      </c>
      <c r="H4" s="69" t="s">
        <v>227</v>
      </c>
    </row>
    <row r="5" spans="2:8" ht="12.75">
      <c r="B5" s="5">
        <v>1</v>
      </c>
      <c r="C5" s="6">
        <v>2</v>
      </c>
      <c r="D5" s="6">
        <v>3</v>
      </c>
      <c r="E5" s="6">
        <v>4</v>
      </c>
      <c r="F5" s="6">
        <v>5</v>
      </c>
      <c r="G5" s="70">
        <v>6</v>
      </c>
      <c r="H5" s="70">
        <v>7</v>
      </c>
    </row>
    <row r="6" spans="2:10" s="8" customFormat="1" ht="15.75">
      <c r="B6" s="22" t="s">
        <v>3</v>
      </c>
      <c r="C6" s="7"/>
      <c r="D6" s="7"/>
      <c r="E6" s="7"/>
      <c r="F6" s="7"/>
      <c r="G6" s="71">
        <f>G7</f>
        <v>21798723.36</v>
      </c>
      <c r="H6" s="71">
        <f>H7</f>
        <v>21940650.490000002</v>
      </c>
      <c r="I6" s="66">
        <f>G53+G76+G82+G85+G91+G104+G114+G129+G135+G149+G152</f>
        <v>4897461.48</v>
      </c>
      <c r="J6" s="66">
        <f>H53+H76+H82+H85+H91+H104+H114+H129+H135+H149+H152</f>
        <v>4875393.8100000005</v>
      </c>
    </row>
    <row r="7" spans="2:9" s="8" customFormat="1" ht="31.5">
      <c r="B7" s="43" t="s">
        <v>172</v>
      </c>
      <c r="C7" s="9" t="s">
        <v>4</v>
      </c>
      <c r="D7" s="9"/>
      <c r="E7" s="9"/>
      <c r="F7" s="9"/>
      <c r="G7" s="71">
        <f>G8+G92+G123+G165+G180+G187+G61+G54+G153</f>
        <v>21798723.36</v>
      </c>
      <c r="H7" s="71">
        <f>H8+H92+H123+H165+H180+H187+H61+H54+H153</f>
        <v>21940650.490000002</v>
      </c>
      <c r="I7" s="66"/>
    </row>
    <row r="8" spans="2:8" s="11" customFormat="1" ht="12.75">
      <c r="B8" s="44" t="s">
        <v>87</v>
      </c>
      <c r="C8" s="45" t="s">
        <v>4</v>
      </c>
      <c r="D8" s="45" t="s">
        <v>5</v>
      </c>
      <c r="E8" s="45"/>
      <c r="F8" s="45"/>
      <c r="G8" s="72">
        <f>G9+G15+G38+G43+G28+G33</f>
        <v>5356700</v>
      </c>
      <c r="H8" s="72">
        <f>H9+H15+H38+H43+H28+H33</f>
        <v>5517328</v>
      </c>
    </row>
    <row r="9" spans="2:8" s="11" customFormat="1" ht="38.25">
      <c r="B9" s="10" t="s">
        <v>6</v>
      </c>
      <c r="C9" s="9" t="s">
        <v>4</v>
      </c>
      <c r="D9" s="9" t="s">
        <v>7</v>
      </c>
      <c r="E9" s="9"/>
      <c r="F9" s="9"/>
      <c r="G9" s="56">
        <f aca="true" t="shared" si="0" ref="G9:H13">G10</f>
        <v>5000</v>
      </c>
      <c r="H9" s="56">
        <f t="shared" si="0"/>
        <v>5000</v>
      </c>
    </row>
    <row r="10" spans="2:8" s="11" customFormat="1" ht="38.25">
      <c r="B10" s="15" t="s">
        <v>228</v>
      </c>
      <c r="C10" s="9" t="s">
        <v>4</v>
      </c>
      <c r="D10" s="9" t="s">
        <v>7</v>
      </c>
      <c r="E10" s="16" t="s">
        <v>229</v>
      </c>
      <c r="F10" s="9"/>
      <c r="G10" s="56">
        <f>G11</f>
        <v>5000</v>
      </c>
      <c r="H10" s="56">
        <f>H11</f>
        <v>5000</v>
      </c>
    </row>
    <row r="11" spans="2:8" s="11" customFormat="1" ht="25.5">
      <c r="B11" s="15" t="s">
        <v>237</v>
      </c>
      <c r="C11" s="9" t="s">
        <v>4</v>
      </c>
      <c r="D11" s="9" t="s">
        <v>7</v>
      </c>
      <c r="E11" s="16" t="s">
        <v>238</v>
      </c>
      <c r="F11" s="9"/>
      <c r="G11" s="56">
        <f>G12</f>
        <v>5000</v>
      </c>
      <c r="H11" s="56">
        <f>H12</f>
        <v>5000</v>
      </c>
    </row>
    <row r="12" spans="2:8" s="11" customFormat="1" ht="12.75">
      <c r="B12" s="10" t="s">
        <v>50</v>
      </c>
      <c r="C12" s="9" t="s">
        <v>4</v>
      </c>
      <c r="D12" s="9" t="s">
        <v>7</v>
      </c>
      <c r="E12" s="16" t="s">
        <v>230</v>
      </c>
      <c r="F12" s="9"/>
      <c r="G12" s="56">
        <f t="shared" si="0"/>
        <v>5000</v>
      </c>
      <c r="H12" s="56">
        <f t="shared" si="0"/>
        <v>5000</v>
      </c>
    </row>
    <row r="13" spans="2:8" s="11" customFormat="1" ht="25.5">
      <c r="B13" s="15" t="s">
        <v>52</v>
      </c>
      <c r="C13" s="16" t="s">
        <v>4</v>
      </c>
      <c r="D13" s="16" t="s">
        <v>7</v>
      </c>
      <c r="E13" s="16" t="s">
        <v>230</v>
      </c>
      <c r="F13" s="16" t="s">
        <v>44</v>
      </c>
      <c r="G13" s="56">
        <f t="shared" si="0"/>
        <v>5000</v>
      </c>
      <c r="H13" s="56">
        <f t="shared" si="0"/>
        <v>5000</v>
      </c>
    </row>
    <row r="14" spans="2:8" s="11" customFormat="1" ht="25.5">
      <c r="B14" s="15" t="s">
        <v>53</v>
      </c>
      <c r="C14" s="16" t="s">
        <v>4</v>
      </c>
      <c r="D14" s="16" t="s">
        <v>7</v>
      </c>
      <c r="E14" s="16" t="s">
        <v>230</v>
      </c>
      <c r="F14" s="16" t="s">
        <v>45</v>
      </c>
      <c r="G14" s="56">
        <v>5000</v>
      </c>
      <c r="H14" s="56">
        <v>5000</v>
      </c>
    </row>
    <row r="15" spans="2:8" s="12" customFormat="1" ht="38.25">
      <c r="B15" s="24" t="s">
        <v>9</v>
      </c>
      <c r="C15" s="9" t="s">
        <v>4</v>
      </c>
      <c r="D15" s="9" t="s">
        <v>10</v>
      </c>
      <c r="E15" s="41"/>
      <c r="F15" s="40"/>
      <c r="G15" s="56">
        <f>G16</f>
        <v>4725700</v>
      </c>
      <c r="H15" s="56">
        <f>H16</f>
        <v>4886328</v>
      </c>
    </row>
    <row r="16" spans="2:8" s="12" customFormat="1" ht="24">
      <c r="B16" s="42" t="s">
        <v>228</v>
      </c>
      <c r="C16" s="16" t="s">
        <v>4</v>
      </c>
      <c r="D16" s="16" t="s">
        <v>10</v>
      </c>
      <c r="E16" s="16" t="s">
        <v>229</v>
      </c>
      <c r="F16" s="40"/>
      <c r="G16" s="56">
        <f>G17</f>
        <v>4725700</v>
      </c>
      <c r="H16" s="56">
        <f>H17</f>
        <v>4886328</v>
      </c>
    </row>
    <row r="17" spans="2:8" s="12" customFormat="1" ht="25.5">
      <c r="B17" s="15" t="s">
        <v>237</v>
      </c>
      <c r="C17" s="9" t="s">
        <v>4</v>
      </c>
      <c r="D17" s="9" t="s">
        <v>10</v>
      </c>
      <c r="E17" s="16" t="s">
        <v>238</v>
      </c>
      <c r="F17" s="40"/>
      <c r="G17" s="56">
        <f>G18+G25</f>
        <v>4725700</v>
      </c>
      <c r="H17" s="56">
        <f>H18+H25</f>
        <v>4886328</v>
      </c>
    </row>
    <row r="18" spans="2:8" s="12" customFormat="1" ht="12.75">
      <c r="B18" s="42" t="s">
        <v>50</v>
      </c>
      <c r="C18" s="16" t="s">
        <v>4</v>
      </c>
      <c r="D18" s="16" t="s">
        <v>10</v>
      </c>
      <c r="E18" s="16" t="s">
        <v>231</v>
      </c>
      <c r="F18" s="9"/>
      <c r="G18" s="56">
        <f>G19+G21+G23</f>
        <v>3904366</v>
      </c>
      <c r="H18" s="56">
        <f>H19+H21+H23</f>
        <v>4032140</v>
      </c>
    </row>
    <row r="19" spans="2:8" s="12" customFormat="1" ht="48">
      <c r="B19" s="42" t="s">
        <v>220</v>
      </c>
      <c r="C19" s="16" t="s">
        <v>4</v>
      </c>
      <c r="D19" s="16" t="s">
        <v>11</v>
      </c>
      <c r="E19" s="16" t="s">
        <v>231</v>
      </c>
      <c r="F19" s="16" t="s">
        <v>42</v>
      </c>
      <c r="G19" s="56">
        <f>G20</f>
        <v>3194366</v>
      </c>
      <c r="H19" s="56">
        <f>H20</f>
        <v>3322140</v>
      </c>
    </row>
    <row r="20" spans="2:8" s="12" customFormat="1" ht="12.75">
      <c r="B20" s="42" t="s">
        <v>221</v>
      </c>
      <c r="C20" s="16" t="s">
        <v>4</v>
      </c>
      <c r="D20" s="16" t="s">
        <v>11</v>
      </c>
      <c r="E20" s="16" t="s">
        <v>231</v>
      </c>
      <c r="F20" s="16" t="s">
        <v>43</v>
      </c>
      <c r="G20" s="56">
        <v>3194366</v>
      </c>
      <c r="H20" s="56">
        <v>3322140</v>
      </c>
    </row>
    <row r="21" spans="2:8" s="12" customFormat="1" ht="25.5">
      <c r="B21" s="23" t="s">
        <v>52</v>
      </c>
      <c r="C21" s="16" t="s">
        <v>4</v>
      </c>
      <c r="D21" s="16" t="s">
        <v>11</v>
      </c>
      <c r="E21" s="16" t="s">
        <v>231</v>
      </c>
      <c r="F21" s="16" t="s">
        <v>44</v>
      </c>
      <c r="G21" s="56">
        <f>G22</f>
        <v>700000</v>
      </c>
      <c r="H21" s="56">
        <f>H22</f>
        <v>700000</v>
      </c>
    </row>
    <row r="22" spans="2:8" s="12" customFormat="1" ht="25.5">
      <c r="B22" s="23" t="s">
        <v>53</v>
      </c>
      <c r="C22" s="16" t="s">
        <v>4</v>
      </c>
      <c r="D22" s="16" t="s">
        <v>11</v>
      </c>
      <c r="E22" s="16" t="s">
        <v>231</v>
      </c>
      <c r="F22" s="16" t="s">
        <v>45</v>
      </c>
      <c r="G22" s="56">
        <v>700000</v>
      </c>
      <c r="H22" s="56">
        <v>700000</v>
      </c>
    </row>
    <row r="23" spans="2:8" s="12" customFormat="1" ht="12.75">
      <c r="B23" s="23" t="s">
        <v>49</v>
      </c>
      <c r="C23" s="16" t="s">
        <v>4</v>
      </c>
      <c r="D23" s="16" t="s">
        <v>11</v>
      </c>
      <c r="E23" s="16" t="s">
        <v>231</v>
      </c>
      <c r="F23" s="16" t="s">
        <v>48</v>
      </c>
      <c r="G23" s="56">
        <f>G24</f>
        <v>10000</v>
      </c>
      <c r="H23" s="56">
        <f>H24</f>
        <v>10000</v>
      </c>
    </row>
    <row r="24" spans="2:8" s="12" customFormat="1" ht="12.75">
      <c r="B24" s="23" t="s">
        <v>84</v>
      </c>
      <c r="C24" s="16" t="s">
        <v>4</v>
      </c>
      <c r="D24" s="16" t="s">
        <v>11</v>
      </c>
      <c r="E24" s="16" t="s">
        <v>231</v>
      </c>
      <c r="F24" s="16" t="s">
        <v>83</v>
      </c>
      <c r="G24" s="56">
        <v>10000</v>
      </c>
      <c r="H24" s="56">
        <v>10000</v>
      </c>
    </row>
    <row r="25" spans="2:8" s="12" customFormat="1" ht="25.5">
      <c r="B25" s="24" t="s">
        <v>12</v>
      </c>
      <c r="C25" s="16" t="s">
        <v>4</v>
      </c>
      <c r="D25" s="16" t="s">
        <v>11</v>
      </c>
      <c r="E25" s="16" t="s">
        <v>232</v>
      </c>
      <c r="F25" s="9"/>
      <c r="G25" s="56">
        <f>G26</f>
        <v>821334</v>
      </c>
      <c r="H25" s="56">
        <f>H26</f>
        <v>854188</v>
      </c>
    </row>
    <row r="26" spans="2:8" s="12" customFormat="1" ht="51">
      <c r="B26" s="23" t="s">
        <v>54</v>
      </c>
      <c r="C26" s="16" t="s">
        <v>4</v>
      </c>
      <c r="D26" s="16" t="s">
        <v>11</v>
      </c>
      <c r="E26" s="16" t="s">
        <v>232</v>
      </c>
      <c r="F26" s="16" t="s">
        <v>42</v>
      </c>
      <c r="G26" s="56">
        <f>G27</f>
        <v>821334</v>
      </c>
      <c r="H26" s="56">
        <f>H27</f>
        <v>854188</v>
      </c>
    </row>
    <row r="27" spans="2:8" s="12" customFormat="1" ht="25.5">
      <c r="B27" s="23" t="s">
        <v>51</v>
      </c>
      <c r="C27" s="16" t="s">
        <v>4</v>
      </c>
      <c r="D27" s="16" t="s">
        <v>11</v>
      </c>
      <c r="E27" s="16" t="s">
        <v>232</v>
      </c>
      <c r="F27" s="16" t="s">
        <v>43</v>
      </c>
      <c r="G27" s="56">
        <v>821334</v>
      </c>
      <c r="H27" s="56">
        <v>854188</v>
      </c>
    </row>
    <row r="28" spans="2:8" s="12" customFormat="1" ht="25.5">
      <c r="B28" s="58" t="s">
        <v>195</v>
      </c>
      <c r="C28" s="55" t="s">
        <v>4</v>
      </c>
      <c r="D28" s="59" t="s">
        <v>186</v>
      </c>
      <c r="E28" s="59" t="s">
        <v>187</v>
      </c>
      <c r="F28" s="55"/>
      <c r="G28" s="56">
        <f aca="true" t="shared" si="1" ref="G28:H31">G29</f>
        <v>75000</v>
      </c>
      <c r="H28" s="56">
        <f t="shared" si="1"/>
        <v>75000</v>
      </c>
    </row>
    <row r="29" spans="2:8" s="12" customFormat="1" ht="25.5">
      <c r="B29" s="58" t="s">
        <v>197</v>
      </c>
      <c r="C29" s="55" t="s">
        <v>4</v>
      </c>
      <c r="D29" s="59" t="s">
        <v>186</v>
      </c>
      <c r="E29" s="59" t="s">
        <v>188</v>
      </c>
      <c r="F29" s="55"/>
      <c r="G29" s="56">
        <f>G30</f>
        <v>75000</v>
      </c>
      <c r="H29" s="56">
        <f>H30</f>
        <v>75000</v>
      </c>
    </row>
    <row r="30" spans="2:8" s="12" customFormat="1" ht="89.25">
      <c r="B30" s="58" t="s">
        <v>196</v>
      </c>
      <c r="C30" s="55" t="s">
        <v>4</v>
      </c>
      <c r="D30" s="59" t="s">
        <v>186</v>
      </c>
      <c r="E30" s="59" t="s">
        <v>189</v>
      </c>
      <c r="F30" s="55"/>
      <c r="G30" s="56">
        <f t="shared" si="1"/>
        <v>75000</v>
      </c>
      <c r="H30" s="56">
        <f t="shared" si="1"/>
        <v>75000</v>
      </c>
    </row>
    <row r="31" spans="2:8" s="12" customFormat="1" ht="102">
      <c r="B31" s="58" t="s">
        <v>198</v>
      </c>
      <c r="C31" s="55" t="s">
        <v>4</v>
      </c>
      <c r="D31" s="59" t="s">
        <v>186</v>
      </c>
      <c r="E31" s="59" t="s">
        <v>190</v>
      </c>
      <c r="F31" s="55" t="s">
        <v>8</v>
      </c>
      <c r="G31" s="56">
        <f t="shared" si="1"/>
        <v>75000</v>
      </c>
      <c r="H31" s="56">
        <f t="shared" si="1"/>
        <v>75000</v>
      </c>
    </row>
    <row r="32" spans="2:8" s="12" customFormat="1" ht="12.75">
      <c r="B32" s="58" t="s">
        <v>39</v>
      </c>
      <c r="C32" s="55" t="s">
        <v>4</v>
      </c>
      <c r="D32" s="59" t="s">
        <v>186</v>
      </c>
      <c r="E32" s="59" t="s">
        <v>190</v>
      </c>
      <c r="F32" s="55" t="s">
        <v>41</v>
      </c>
      <c r="G32" s="56">
        <v>75000</v>
      </c>
      <c r="H32" s="56">
        <v>75000</v>
      </c>
    </row>
    <row r="33" spans="2:8" s="12" customFormat="1" ht="12.75" hidden="1">
      <c r="B33" s="58" t="s">
        <v>202</v>
      </c>
      <c r="C33" s="55" t="s">
        <v>4</v>
      </c>
      <c r="D33" s="59" t="s">
        <v>207</v>
      </c>
      <c r="E33" s="59"/>
      <c r="F33" s="59"/>
      <c r="G33" s="56">
        <f aca="true" t="shared" si="2" ref="G33:H36">G34</f>
        <v>0</v>
      </c>
      <c r="H33" s="56">
        <f t="shared" si="2"/>
        <v>0</v>
      </c>
    </row>
    <row r="34" spans="2:8" s="12" customFormat="1" ht="12.75" hidden="1">
      <c r="B34" s="58" t="s">
        <v>203</v>
      </c>
      <c r="C34" s="55" t="s">
        <v>4</v>
      </c>
      <c r="D34" s="59" t="s">
        <v>207</v>
      </c>
      <c r="E34" s="59" t="s">
        <v>209</v>
      </c>
      <c r="F34" s="59"/>
      <c r="G34" s="56">
        <f t="shared" si="2"/>
        <v>0</v>
      </c>
      <c r="H34" s="56">
        <f t="shared" si="2"/>
        <v>0</v>
      </c>
    </row>
    <row r="35" spans="2:8" s="12" customFormat="1" ht="25.5" hidden="1">
      <c r="B35" s="58" t="s">
        <v>204</v>
      </c>
      <c r="C35" s="55" t="s">
        <v>4</v>
      </c>
      <c r="D35" s="59" t="s">
        <v>207</v>
      </c>
      <c r="E35" s="59" t="s">
        <v>208</v>
      </c>
      <c r="F35" s="59"/>
      <c r="G35" s="56">
        <f t="shared" si="2"/>
        <v>0</v>
      </c>
      <c r="H35" s="56">
        <f t="shared" si="2"/>
        <v>0</v>
      </c>
    </row>
    <row r="36" spans="2:8" s="12" customFormat="1" ht="12.75" hidden="1">
      <c r="B36" s="58" t="s">
        <v>205</v>
      </c>
      <c r="C36" s="55" t="s">
        <v>4</v>
      </c>
      <c r="D36" s="59" t="s">
        <v>207</v>
      </c>
      <c r="E36" s="59" t="s">
        <v>208</v>
      </c>
      <c r="F36" s="59" t="s">
        <v>48</v>
      </c>
      <c r="G36" s="56">
        <f t="shared" si="2"/>
        <v>0</v>
      </c>
      <c r="H36" s="56">
        <f t="shared" si="2"/>
        <v>0</v>
      </c>
    </row>
    <row r="37" spans="2:8" s="12" customFormat="1" ht="12.75" hidden="1">
      <c r="B37" s="58" t="s">
        <v>206</v>
      </c>
      <c r="C37" s="55" t="s">
        <v>4</v>
      </c>
      <c r="D37" s="59" t="s">
        <v>207</v>
      </c>
      <c r="E37" s="59" t="s">
        <v>208</v>
      </c>
      <c r="F37" s="59" t="s">
        <v>210</v>
      </c>
      <c r="G37" s="56">
        <v>0</v>
      </c>
      <c r="H37" s="56">
        <v>0</v>
      </c>
    </row>
    <row r="38" spans="2:8" s="12" customFormat="1" ht="12.75">
      <c r="B38" s="24" t="s">
        <v>13</v>
      </c>
      <c r="C38" s="9" t="s">
        <v>4</v>
      </c>
      <c r="D38" s="9" t="s">
        <v>14</v>
      </c>
      <c r="E38" s="9"/>
      <c r="F38" s="9"/>
      <c r="G38" s="56">
        <f aca="true" t="shared" si="3" ref="G38:H41">G39</f>
        <v>50000</v>
      </c>
      <c r="H38" s="56">
        <f t="shared" si="3"/>
        <v>50000</v>
      </c>
    </row>
    <row r="39" spans="2:8" s="12" customFormat="1" ht="12.75">
      <c r="B39" s="23" t="s">
        <v>70</v>
      </c>
      <c r="C39" s="9" t="s">
        <v>4</v>
      </c>
      <c r="D39" s="9" t="s">
        <v>14</v>
      </c>
      <c r="E39" s="16" t="s">
        <v>116</v>
      </c>
      <c r="F39" s="9"/>
      <c r="G39" s="56">
        <f t="shared" si="3"/>
        <v>50000</v>
      </c>
      <c r="H39" s="56">
        <f t="shared" si="3"/>
        <v>50000</v>
      </c>
    </row>
    <row r="40" spans="2:8" s="12" customFormat="1" ht="12.75">
      <c r="B40" s="24" t="s">
        <v>71</v>
      </c>
      <c r="C40" s="9" t="s">
        <v>4</v>
      </c>
      <c r="D40" s="9" t="s">
        <v>14</v>
      </c>
      <c r="E40" s="16" t="s">
        <v>167</v>
      </c>
      <c r="F40" s="9"/>
      <c r="G40" s="56">
        <f t="shared" si="3"/>
        <v>50000</v>
      </c>
      <c r="H40" s="56">
        <f t="shared" si="3"/>
        <v>50000</v>
      </c>
    </row>
    <row r="41" spans="2:8" s="12" customFormat="1" ht="12.75">
      <c r="B41" s="23" t="s">
        <v>49</v>
      </c>
      <c r="C41" s="16" t="s">
        <v>4</v>
      </c>
      <c r="D41" s="16" t="s">
        <v>14</v>
      </c>
      <c r="E41" s="16" t="s">
        <v>167</v>
      </c>
      <c r="F41" s="16" t="s">
        <v>48</v>
      </c>
      <c r="G41" s="56">
        <f t="shared" si="3"/>
        <v>50000</v>
      </c>
      <c r="H41" s="56">
        <f t="shared" si="3"/>
        <v>50000</v>
      </c>
    </row>
    <row r="42" spans="2:8" s="12" customFormat="1" ht="12.75">
      <c r="B42" s="23" t="s">
        <v>55</v>
      </c>
      <c r="C42" s="16" t="s">
        <v>4</v>
      </c>
      <c r="D42" s="16" t="s">
        <v>14</v>
      </c>
      <c r="E42" s="16" t="s">
        <v>167</v>
      </c>
      <c r="F42" s="16" t="s">
        <v>56</v>
      </c>
      <c r="G42" s="56">
        <v>50000</v>
      </c>
      <c r="H42" s="56">
        <v>50000</v>
      </c>
    </row>
    <row r="43" spans="2:8" s="12" customFormat="1" ht="12.75">
      <c r="B43" s="24" t="s">
        <v>15</v>
      </c>
      <c r="C43" s="9" t="s">
        <v>4</v>
      </c>
      <c r="D43" s="9" t="s">
        <v>16</v>
      </c>
      <c r="E43" s="17"/>
      <c r="F43" s="9"/>
      <c r="G43" s="56">
        <f>G44+G49</f>
        <v>501000</v>
      </c>
      <c r="H43" s="56">
        <f>H44+H49</f>
        <v>501000</v>
      </c>
    </row>
    <row r="44" spans="2:8" s="12" customFormat="1" ht="38.25">
      <c r="B44" s="23" t="s">
        <v>228</v>
      </c>
      <c r="C44" s="16" t="s">
        <v>4</v>
      </c>
      <c r="D44" s="16" t="s">
        <v>16</v>
      </c>
      <c r="E44" s="16" t="s">
        <v>229</v>
      </c>
      <c r="F44" s="9"/>
      <c r="G44" s="56">
        <f aca="true" t="shared" si="4" ref="G44:H47">G45</f>
        <v>500000</v>
      </c>
      <c r="H44" s="56">
        <f t="shared" si="4"/>
        <v>500000</v>
      </c>
    </row>
    <row r="45" spans="2:8" s="12" customFormat="1" ht="25.5">
      <c r="B45" s="15" t="s">
        <v>237</v>
      </c>
      <c r="C45" s="9" t="s">
        <v>4</v>
      </c>
      <c r="D45" s="9" t="s">
        <v>7</v>
      </c>
      <c r="E45" s="16" t="s">
        <v>238</v>
      </c>
      <c r="F45" s="9"/>
      <c r="G45" s="56">
        <f t="shared" si="4"/>
        <v>500000</v>
      </c>
      <c r="H45" s="56">
        <f t="shared" si="4"/>
        <v>500000</v>
      </c>
    </row>
    <row r="46" spans="2:8" s="12" customFormat="1" ht="12.75">
      <c r="B46" s="23" t="s">
        <v>17</v>
      </c>
      <c r="C46" s="16" t="s">
        <v>4</v>
      </c>
      <c r="D46" s="16" t="s">
        <v>16</v>
      </c>
      <c r="E46" s="16" t="s">
        <v>233</v>
      </c>
      <c r="F46" s="16"/>
      <c r="G46" s="56">
        <f t="shared" si="4"/>
        <v>500000</v>
      </c>
      <c r="H46" s="56">
        <f t="shared" si="4"/>
        <v>500000</v>
      </c>
    </row>
    <row r="47" spans="2:8" s="12" customFormat="1" ht="25.5">
      <c r="B47" s="23" t="s">
        <v>52</v>
      </c>
      <c r="C47" s="16" t="s">
        <v>4</v>
      </c>
      <c r="D47" s="16" t="s">
        <v>16</v>
      </c>
      <c r="E47" s="16" t="s">
        <v>233</v>
      </c>
      <c r="F47" s="16" t="s">
        <v>44</v>
      </c>
      <c r="G47" s="56">
        <f t="shared" si="4"/>
        <v>500000</v>
      </c>
      <c r="H47" s="56">
        <f t="shared" si="4"/>
        <v>500000</v>
      </c>
    </row>
    <row r="48" spans="2:8" s="12" customFormat="1" ht="25.5">
      <c r="B48" s="23" t="s">
        <v>53</v>
      </c>
      <c r="C48" s="16" t="s">
        <v>4</v>
      </c>
      <c r="D48" s="16" t="s">
        <v>16</v>
      </c>
      <c r="E48" s="16" t="s">
        <v>233</v>
      </c>
      <c r="F48" s="16" t="s">
        <v>45</v>
      </c>
      <c r="G48" s="56">
        <v>500000</v>
      </c>
      <c r="H48" s="56">
        <v>500000</v>
      </c>
    </row>
    <row r="49" spans="2:8" s="12" customFormat="1" ht="25.5">
      <c r="B49" s="60" t="s">
        <v>96</v>
      </c>
      <c r="C49" s="61" t="s">
        <v>93</v>
      </c>
      <c r="D49" s="61" t="s">
        <v>16</v>
      </c>
      <c r="E49" s="61" t="s">
        <v>117</v>
      </c>
      <c r="F49" s="61"/>
      <c r="G49" s="56">
        <f>G50</f>
        <v>1000</v>
      </c>
      <c r="H49" s="56">
        <f>H50</f>
        <v>1000</v>
      </c>
    </row>
    <row r="50" spans="2:8" s="12" customFormat="1" ht="25.5">
      <c r="B50" s="60" t="s">
        <v>96</v>
      </c>
      <c r="C50" s="61" t="s">
        <v>93</v>
      </c>
      <c r="D50" s="61" t="s">
        <v>16</v>
      </c>
      <c r="E50" s="61" t="s">
        <v>117</v>
      </c>
      <c r="F50" s="61"/>
      <c r="G50" s="56">
        <f>G53</f>
        <v>1000</v>
      </c>
      <c r="H50" s="56">
        <f>H53</f>
        <v>1000</v>
      </c>
    </row>
    <row r="51" spans="2:8" s="12" customFormat="1" ht="25.5">
      <c r="B51" s="60" t="s">
        <v>97</v>
      </c>
      <c r="C51" s="61" t="s">
        <v>93</v>
      </c>
      <c r="D51" s="61" t="s">
        <v>16</v>
      </c>
      <c r="E51" s="61" t="s">
        <v>129</v>
      </c>
      <c r="F51" s="61"/>
      <c r="G51" s="56">
        <f>G53</f>
        <v>1000</v>
      </c>
      <c r="H51" s="56">
        <f>H53</f>
        <v>1000</v>
      </c>
    </row>
    <row r="52" spans="2:8" s="12" customFormat="1" ht="25.5">
      <c r="B52" s="60" t="s">
        <v>52</v>
      </c>
      <c r="C52" s="61" t="s">
        <v>93</v>
      </c>
      <c r="D52" s="61" t="s">
        <v>16</v>
      </c>
      <c r="E52" s="61" t="s">
        <v>129</v>
      </c>
      <c r="F52" s="61" t="s">
        <v>44</v>
      </c>
      <c r="G52" s="56">
        <f>G53</f>
        <v>1000</v>
      </c>
      <c r="H52" s="56">
        <f>H53</f>
        <v>1000</v>
      </c>
    </row>
    <row r="53" spans="2:8" s="12" customFormat="1" ht="25.5">
      <c r="B53" s="60" t="s">
        <v>53</v>
      </c>
      <c r="C53" s="61" t="s">
        <v>93</v>
      </c>
      <c r="D53" s="61" t="s">
        <v>16</v>
      </c>
      <c r="E53" s="61" t="s">
        <v>129</v>
      </c>
      <c r="F53" s="61" t="s">
        <v>45</v>
      </c>
      <c r="G53" s="56">
        <v>1000</v>
      </c>
      <c r="H53" s="56">
        <v>1000</v>
      </c>
    </row>
    <row r="54" spans="2:8" s="50" customFormat="1" ht="12.75">
      <c r="B54" s="44" t="s">
        <v>219</v>
      </c>
      <c r="C54" s="45" t="s">
        <v>4</v>
      </c>
      <c r="D54" s="45" t="s">
        <v>18</v>
      </c>
      <c r="E54" s="45"/>
      <c r="F54" s="45"/>
      <c r="G54" s="72">
        <f aca="true" t="shared" si="5" ref="G54:H59">G55</f>
        <v>97500</v>
      </c>
      <c r="H54" s="72">
        <f t="shared" si="5"/>
        <v>101000</v>
      </c>
    </row>
    <row r="55" spans="2:8" ht="12.75">
      <c r="B55" s="24" t="s">
        <v>19</v>
      </c>
      <c r="C55" s="9" t="s">
        <v>4</v>
      </c>
      <c r="D55" s="9" t="s">
        <v>20</v>
      </c>
      <c r="E55" s="9"/>
      <c r="F55" s="9"/>
      <c r="G55" s="56">
        <f t="shared" si="5"/>
        <v>97500</v>
      </c>
      <c r="H55" s="56">
        <f t="shared" si="5"/>
        <v>101000</v>
      </c>
    </row>
    <row r="56" spans="2:8" ht="25.5">
      <c r="B56" s="26" t="s">
        <v>66</v>
      </c>
      <c r="C56" s="16" t="s">
        <v>4</v>
      </c>
      <c r="D56" s="9" t="s">
        <v>20</v>
      </c>
      <c r="E56" s="19" t="s">
        <v>127</v>
      </c>
      <c r="F56" s="9"/>
      <c r="G56" s="56">
        <f t="shared" si="5"/>
        <v>97500</v>
      </c>
      <c r="H56" s="56">
        <f t="shared" si="5"/>
        <v>101000</v>
      </c>
    </row>
    <row r="57" spans="2:8" ht="12.75">
      <c r="B57" s="26" t="s">
        <v>67</v>
      </c>
      <c r="C57" s="16" t="s">
        <v>4</v>
      </c>
      <c r="D57" s="9" t="s">
        <v>20</v>
      </c>
      <c r="E57" s="19" t="s">
        <v>127</v>
      </c>
      <c r="F57" s="9"/>
      <c r="G57" s="56">
        <f t="shared" si="5"/>
        <v>97500</v>
      </c>
      <c r="H57" s="56">
        <f t="shared" si="5"/>
        <v>101000</v>
      </c>
    </row>
    <row r="58" spans="2:8" ht="25.5">
      <c r="B58" s="27" t="s">
        <v>68</v>
      </c>
      <c r="C58" s="16" t="s">
        <v>4</v>
      </c>
      <c r="D58" s="9" t="s">
        <v>20</v>
      </c>
      <c r="E58" s="19" t="s">
        <v>131</v>
      </c>
      <c r="F58" s="9"/>
      <c r="G58" s="56">
        <f t="shared" si="5"/>
        <v>97500</v>
      </c>
      <c r="H58" s="56">
        <f t="shared" si="5"/>
        <v>101000</v>
      </c>
    </row>
    <row r="59" spans="2:8" ht="12.75">
      <c r="B59" s="24" t="s">
        <v>46</v>
      </c>
      <c r="C59" s="9" t="s">
        <v>4</v>
      </c>
      <c r="D59" s="9" t="s">
        <v>20</v>
      </c>
      <c r="E59" s="19" t="s">
        <v>131</v>
      </c>
      <c r="F59" s="9" t="s">
        <v>44</v>
      </c>
      <c r="G59" s="56">
        <f t="shared" si="5"/>
        <v>97500</v>
      </c>
      <c r="H59" s="56">
        <f t="shared" si="5"/>
        <v>101000</v>
      </c>
    </row>
    <row r="60" spans="2:8" ht="12.75">
      <c r="B60" s="24" t="s">
        <v>47</v>
      </c>
      <c r="C60" s="9" t="s">
        <v>4</v>
      </c>
      <c r="D60" s="9" t="s">
        <v>20</v>
      </c>
      <c r="E60" s="19" t="s">
        <v>131</v>
      </c>
      <c r="F60" s="9" t="s">
        <v>45</v>
      </c>
      <c r="G60" s="56">
        <v>97500</v>
      </c>
      <c r="H60" s="56">
        <v>101000</v>
      </c>
    </row>
    <row r="61" spans="2:8" s="12" customFormat="1" ht="25.5">
      <c r="B61" s="62" t="s">
        <v>173</v>
      </c>
      <c r="C61" s="63" t="s">
        <v>93</v>
      </c>
      <c r="D61" s="63" t="s">
        <v>234</v>
      </c>
      <c r="E61" s="63"/>
      <c r="F61" s="63"/>
      <c r="G61" s="73">
        <f>G62+G68+G86</f>
        <v>171000</v>
      </c>
      <c r="H61" s="73">
        <f>H62+H68+H86</f>
        <v>171000</v>
      </c>
    </row>
    <row r="62" spans="2:8" s="12" customFormat="1" ht="25.5" hidden="1">
      <c r="B62" s="64" t="s">
        <v>98</v>
      </c>
      <c r="C62" s="61" t="s">
        <v>93</v>
      </c>
      <c r="D62" s="61" t="s">
        <v>222</v>
      </c>
      <c r="E62" s="61"/>
      <c r="F62" s="61"/>
      <c r="G62" s="74">
        <f aca="true" t="shared" si="6" ref="G62:H64">G63</f>
        <v>0</v>
      </c>
      <c r="H62" s="74">
        <f t="shared" si="6"/>
        <v>0</v>
      </c>
    </row>
    <row r="63" spans="2:8" s="12" customFormat="1" ht="38.25" hidden="1">
      <c r="B63" s="64" t="s">
        <v>99</v>
      </c>
      <c r="C63" s="61" t="s">
        <v>93</v>
      </c>
      <c r="D63" s="61" t="s">
        <v>222</v>
      </c>
      <c r="E63" s="61" t="s">
        <v>118</v>
      </c>
      <c r="F63" s="61"/>
      <c r="G63" s="74">
        <f t="shared" si="6"/>
        <v>0</v>
      </c>
      <c r="H63" s="74">
        <f t="shared" si="6"/>
        <v>0</v>
      </c>
    </row>
    <row r="64" spans="2:8" s="12" customFormat="1" ht="38.25" hidden="1">
      <c r="B64" s="64" t="s">
        <v>132</v>
      </c>
      <c r="C64" s="61" t="s">
        <v>93</v>
      </c>
      <c r="D64" s="61" t="s">
        <v>222</v>
      </c>
      <c r="E64" s="61" t="s">
        <v>166</v>
      </c>
      <c r="F64" s="61"/>
      <c r="G64" s="74">
        <f t="shared" si="6"/>
        <v>0</v>
      </c>
      <c r="H64" s="74">
        <f t="shared" si="6"/>
        <v>0</v>
      </c>
    </row>
    <row r="65" spans="2:8" s="12" customFormat="1" ht="51" hidden="1">
      <c r="B65" s="64" t="s">
        <v>133</v>
      </c>
      <c r="C65" s="61" t="s">
        <v>93</v>
      </c>
      <c r="D65" s="61" t="s">
        <v>94</v>
      </c>
      <c r="E65" s="61" t="s">
        <v>149</v>
      </c>
      <c r="F65" s="61"/>
      <c r="G65" s="74">
        <f>G67</f>
        <v>0</v>
      </c>
      <c r="H65" s="74">
        <f>H67</f>
        <v>0</v>
      </c>
    </row>
    <row r="66" spans="2:8" s="12" customFormat="1" ht="25.5" hidden="1">
      <c r="B66" s="64" t="s">
        <v>52</v>
      </c>
      <c r="C66" s="61" t="s">
        <v>93</v>
      </c>
      <c r="D66" s="61" t="s">
        <v>94</v>
      </c>
      <c r="E66" s="61" t="s">
        <v>149</v>
      </c>
      <c r="F66" s="61" t="s">
        <v>44</v>
      </c>
      <c r="G66" s="74">
        <f>G67</f>
        <v>0</v>
      </c>
      <c r="H66" s="74">
        <f>H67</f>
        <v>0</v>
      </c>
    </row>
    <row r="67" spans="2:8" s="12" customFormat="1" ht="25.5" hidden="1">
      <c r="B67" s="64" t="s">
        <v>53</v>
      </c>
      <c r="C67" s="61" t="s">
        <v>93</v>
      </c>
      <c r="D67" s="61" t="s">
        <v>94</v>
      </c>
      <c r="E67" s="61" t="s">
        <v>149</v>
      </c>
      <c r="F67" s="61" t="s">
        <v>45</v>
      </c>
      <c r="G67" s="74">
        <v>0</v>
      </c>
      <c r="H67" s="74">
        <v>0</v>
      </c>
    </row>
    <row r="68" spans="2:8" s="12" customFormat="1" ht="25.5">
      <c r="B68" s="64" t="s">
        <v>236</v>
      </c>
      <c r="C68" s="61" t="s">
        <v>93</v>
      </c>
      <c r="D68" s="61" t="s">
        <v>235</v>
      </c>
      <c r="E68" s="61"/>
      <c r="F68" s="61"/>
      <c r="G68" s="74">
        <f>G69</f>
        <v>151000</v>
      </c>
      <c r="H68" s="74">
        <f>H69</f>
        <v>151000</v>
      </c>
    </row>
    <row r="69" spans="2:8" s="84" customFormat="1" ht="38.25">
      <c r="B69" s="64" t="s">
        <v>99</v>
      </c>
      <c r="C69" s="61" t="s">
        <v>93</v>
      </c>
      <c r="D69" s="61" t="s">
        <v>235</v>
      </c>
      <c r="E69" s="61" t="s">
        <v>118</v>
      </c>
      <c r="F69" s="61"/>
      <c r="G69" s="74">
        <f>G70</f>
        <v>151000</v>
      </c>
      <c r="H69" s="74">
        <f>H70</f>
        <v>151000</v>
      </c>
    </row>
    <row r="70" spans="2:8" s="12" customFormat="1" ht="38.25">
      <c r="B70" s="81" t="s">
        <v>132</v>
      </c>
      <c r="C70" s="82" t="s">
        <v>93</v>
      </c>
      <c r="D70" s="61" t="s">
        <v>235</v>
      </c>
      <c r="E70" s="82" t="s">
        <v>166</v>
      </c>
      <c r="F70" s="82"/>
      <c r="G70" s="83">
        <f>G71+G74+G77+G80+G83</f>
        <v>151000</v>
      </c>
      <c r="H70" s="83">
        <f>H71+H74+H77+H80+H83</f>
        <v>151000</v>
      </c>
    </row>
    <row r="71" spans="2:8" s="12" customFormat="1" ht="25.5" hidden="1">
      <c r="B71" s="64" t="s">
        <v>101</v>
      </c>
      <c r="C71" s="61" t="s">
        <v>93</v>
      </c>
      <c r="D71" s="61" t="s">
        <v>235</v>
      </c>
      <c r="E71" s="61" t="s">
        <v>150</v>
      </c>
      <c r="F71" s="61"/>
      <c r="G71" s="74">
        <f>G73</f>
        <v>0</v>
      </c>
      <c r="H71" s="74">
        <f>H73</f>
        <v>0</v>
      </c>
    </row>
    <row r="72" spans="2:8" s="12" customFormat="1" ht="25.5" hidden="1">
      <c r="B72" s="64" t="s">
        <v>52</v>
      </c>
      <c r="C72" s="61" t="s">
        <v>93</v>
      </c>
      <c r="D72" s="61" t="s">
        <v>235</v>
      </c>
      <c r="E72" s="61" t="s">
        <v>150</v>
      </c>
      <c r="F72" s="61" t="s">
        <v>44</v>
      </c>
      <c r="G72" s="74">
        <f>G73</f>
        <v>0</v>
      </c>
      <c r="H72" s="74">
        <f>H73</f>
        <v>0</v>
      </c>
    </row>
    <row r="73" spans="2:8" s="12" customFormat="1" ht="25.5" hidden="1">
      <c r="B73" s="64" t="s">
        <v>53</v>
      </c>
      <c r="C73" s="61" t="s">
        <v>93</v>
      </c>
      <c r="D73" s="61" t="s">
        <v>235</v>
      </c>
      <c r="E73" s="61" t="s">
        <v>150</v>
      </c>
      <c r="F73" s="61" t="s">
        <v>45</v>
      </c>
      <c r="G73" s="74">
        <v>0</v>
      </c>
      <c r="H73" s="74">
        <v>0</v>
      </c>
    </row>
    <row r="74" spans="2:8" s="12" customFormat="1" ht="51">
      <c r="B74" s="64" t="s">
        <v>102</v>
      </c>
      <c r="C74" s="61" t="s">
        <v>93</v>
      </c>
      <c r="D74" s="61" t="s">
        <v>235</v>
      </c>
      <c r="E74" s="61" t="s">
        <v>151</v>
      </c>
      <c r="F74" s="61"/>
      <c r="G74" s="74">
        <f>G76</f>
        <v>100000</v>
      </c>
      <c r="H74" s="74">
        <f>H76</f>
        <v>100000</v>
      </c>
    </row>
    <row r="75" spans="2:8" s="12" customFormat="1" ht="25.5">
      <c r="B75" s="64" t="s">
        <v>52</v>
      </c>
      <c r="C75" s="61" t="s">
        <v>93</v>
      </c>
      <c r="D75" s="61" t="s">
        <v>235</v>
      </c>
      <c r="E75" s="61" t="s">
        <v>151</v>
      </c>
      <c r="F75" s="61" t="s">
        <v>44</v>
      </c>
      <c r="G75" s="74">
        <f>G76</f>
        <v>100000</v>
      </c>
      <c r="H75" s="74">
        <f>H76</f>
        <v>100000</v>
      </c>
    </row>
    <row r="76" spans="2:8" s="12" customFormat="1" ht="25.5">
      <c r="B76" s="64" t="s">
        <v>53</v>
      </c>
      <c r="C76" s="61" t="s">
        <v>93</v>
      </c>
      <c r="D76" s="61" t="s">
        <v>235</v>
      </c>
      <c r="E76" s="61" t="s">
        <v>151</v>
      </c>
      <c r="F76" s="61" t="s">
        <v>45</v>
      </c>
      <c r="G76" s="74">
        <v>100000</v>
      </c>
      <c r="H76" s="74">
        <v>100000</v>
      </c>
    </row>
    <row r="77" spans="2:8" s="12" customFormat="1" ht="38.25" hidden="1">
      <c r="B77" s="64" t="s">
        <v>103</v>
      </c>
      <c r="C77" s="61" t="s">
        <v>93</v>
      </c>
      <c r="D77" s="61" t="s">
        <v>235</v>
      </c>
      <c r="E77" s="61" t="s">
        <v>152</v>
      </c>
      <c r="F77" s="61"/>
      <c r="G77" s="74">
        <f>G78</f>
        <v>0</v>
      </c>
      <c r="H77" s="74">
        <f>H78</f>
        <v>0</v>
      </c>
    </row>
    <row r="78" spans="2:8" s="12" customFormat="1" ht="25.5" hidden="1">
      <c r="B78" s="64" t="s">
        <v>52</v>
      </c>
      <c r="C78" s="61" t="s">
        <v>93</v>
      </c>
      <c r="D78" s="61" t="s">
        <v>235</v>
      </c>
      <c r="E78" s="61" t="s">
        <v>152</v>
      </c>
      <c r="F78" s="61" t="s">
        <v>44</v>
      </c>
      <c r="G78" s="74">
        <f>G79</f>
        <v>0</v>
      </c>
      <c r="H78" s="74">
        <f>H79</f>
        <v>0</v>
      </c>
    </row>
    <row r="79" spans="2:8" s="12" customFormat="1" ht="25.5" hidden="1">
      <c r="B79" s="64" t="s">
        <v>53</v>
      </c>
      <c r="C79" s="61" t="s">
        <v>93</v>
      </c>
      <c r="D79" s="61" t="s">
        <v>235</v>
      </c>
      <c r="E79" s="61" t="s">
        <v>152</v>
      </c>
      <c r="F79" s="61" t="s">
        <v>45</v>
      </c>
      <c r="G79" s="74"/>
      <c r="H79" s="74"/>
    </row>
    <row r="80" spans="2:8" s="12" customFormat="1" ht="25.5">
      <c r="B80" s="64" t="s">
        <v>104</v>
      </c>
      <c r="C80" s="61" t="s">
        <v>93</v>
      </c>
      <c r="D80" s="61" t="s">
        <v>235</v>
      </c>
      <c r="E80" s="61" t="s">
        <v>153</v>
      </c>
      <c r="F80" s="61"/>
      <c r="G80" s="74">
        <f>G82</f>
        <v>1000</v>
      </c>
      <c r="H80" s="74">
        <f>H82</f>
        <v>1000</v>
      </c>
    </row>
    <row r="81" spans="2:8" s="12" customFormat="1" ht="25.5">
      <c r="B81" s="64" t="s">
        <v>52</v>
      </c>
      <c r="C81" s="61" t="s">
        <v>93</v>
      </c>
      <c r="D81" s="61" t="s">
        <v>235</v>
      </c>
      <c r="E81" s="61" t="s">
        <v>153</v>
      </c>
      <c r="F81" s="61" t="s">
        <v>44</v>
      </c>
      <c r="G81" s="74">
        <f>G82</f>
        <v>1000</v>
      </c>
      <c r="H81" s="74">
        <f>H82</f>
        <v>1000</v>
      </c>
    </row>
    <row r="82" spans="2:8" s="12" customFormat="1" ht="25.5">
      <c r="B82" s="64" t="s">
        <v>53</v>
      </c>
      <c r="C82" s="61" t="s">
        <v>93</v>
      </c>
      <c r="D82" s="61" t="s">
        <v>235</v>
      </c>
      <c r="E82" s="61" t="s">
        <v>153</v>
      </c>
      <c r="F82" s="61" t="s">
        <v>45</v>
      </c>
      <c r="G82" s="74">
        <v>1000</v>
      </c>
      <c r="H82" s="74">
        <v>1000</v>
      </c>
    </row>
    <row r="83" spans="2:8" s="12" customFormat="1" ht="38.25">
      <c r="B83" s="64" t="s">
        <v>105</v>
      </c>
      <c r="C83" s="61" t="s">
        <v>93</v>
      </c>
      <c r="D83" s="61" t="s">
        <v>235</v>
      </c>
      <c r="E83" s="61" t="s">
        <v>154</v>
      </c>
      <c r="F83" s="61"/>
      <c r="G83" s="74">
        <f>G85</f>
        <v>50000</v>
      </c>
      <c r="H83" s="74">
        <f>H85</f>
        <v>50000</v>
      </c>
    </row>
    <row r="84" spans="2:8" s="12" customFormat="1" ht="25.5">
      <c r="B84" s="64" t="s">
        <v>52</v>
      </c>
      <c r="C84" s="61" t="s">
        <v>93</v>
      </c>
      <c r="D84" s="61" t="s">
        <v>235</v>
      </c>
      <c r="E84" s="61" t="s">
        <v>154</v>
      </c>
      <c r="F84" s="61" t="s">
        <v>44</v>
      </c>
      <c r="G84" s="74">
        <f>G85</f>
        <v>50000</v>
      </c>
      <c r="H84" s="74">
        <f>H85</f>
        <v>50000</v>
      </c>
    </row>
    <row r="85" spans="2:8" s="12" customFormat="1" ht="25.5">
      <c r="B85" s="64" t="s">
        <v>53</v>
      </c>
      <c r="C85" s="61" t="s">
        <v>93</v>
      </c>
      <c r="D85" s="61" t="s">
        <v>235</v>
      </c>
      <c r="E85" s="61" t="s">
        <v>154</v>
      </c>
      <c r="F85" s="61" t="s">
        <v>45</v>
      </c>
      <c r="G85" s="74">
        <v>50000</v>
      </c>
      <c r="H85" s="74">
        <v>50000</v>
      </c>
    </row>
    <row r="86" spans="2:8" s="12" customFormat="1" ht="25.5">
      <c r="B86" s="64" t="s">
        <v>100</v>
      </c>
      <c r="C86" s="61" t="s">
        <v>93</v>
      </c>
      <c r="D86" s="61" t="s">
        <v>200</v>
      </c>
      <c r="E86" s="61"/>
      <c r="F86" s="61"/>
      <c r="G86" s="74">
        <f aca="true" t="shared" si="7" ref="G86:H88">G87</f>
        <v>20000</v>
      </c>
      <c r="H86" s="74">
        <f t="shared" si="7"/>
        <v>20000</v>
      </c>
    </row>
    <row r="87" spans="2:8" s="12" customFormat="1" ht="38.25">
      <c r="B87" s="64" t="s">
        <v>99</v>
      </c>
      <c r="C87" s="61" t="s">
        <v>93</v>
      </c>
      <c r="D87" s="61" t="s">
        <v>200</v>
      </c>
      <c r="E87" s="61" t="s">
        <v>118</v>
      </c>
      <c r="F87" s="61"/>
      <c r="G87" s="74">
        <f t="shared" si="7"/>
        <v>20000</v>
      </c>
      <c r="H87" s="74">
        <f t="shared" si="7"/>
        <v>20000</v>
      </c>
    </row>
    <row r="88" spans="2:8" s="12" customFormat="1" ht="38.25">
      <c r="B88" s="81" t="s">
        <v>132</v>
      </c>
      <c r="C88" s="82" t="s">
        <v>93</v>
      </c>
      <c r="D88" s="82" t="s">
        <v>200</v>
      </c>
      <c r="E88" s="82" t="s">
        <v>166</v>
      </c>
      <c r="F88" s="82"/>
      <c r="G88" s="83">
        <f t="shared" si="7"/>
        <v>20000</v>
      </c>
      <c r="H88" s="83">
        <f t="shared" si="7"/>
        <v>20000</v>
      </c>
    </row>
    <row r="89" spans="2:8" s="12" customFormat="1" ht="38.25">
      <c r="B89" s="64" t="s">
        <v>106</v>
      </c>
      <c r="C89" s="61" t="s">
        <v>93</v>
      </c>
      <c r="D89" s="61" t="s">
        <v>200</v>
      </c>
      <c r="E89" s="61" t="s">
        <v>155</v>
      </c>
      <c r="F89" s="61"/>
      <c r="G89" s="56">
        <f>G91</f>
        <v>20000</v>
      </c>
      <c r="H89" s="56">
        <f>H91</f>
        <v>20000</v>
      </c>
    </row>
    <row r="90" spans="2:8" s="12" customFormat="1" ht="25.5">
      <c r="B90" s="64" t="s">
        <v>52</v>
      </c>
      <c r="C90" s="61" t="s">
        <v>93</v>
      </c>
      <c r="D90" s="61" t="s">
        <v>200</v>
      </c>
      <c r="E90" s="61" t="s">
        <v>155</v>
      </c>
      <c r="F90" s="61" t="s">
        <v>44</v>
      </c>
      <c r="G90" s="56">
        <f>G91</f>
        <v>20000</v>
      </c>
      <c r="H90" s="56">
        <f>H91</f>
        <v>20000</v>
      </c>
    </row>
    <row r="91" spans="2:8" s="12" customFormat="1" ht="25.5">
      <c r="B91" s="64" t="s">
        <v>53</v>
      </c>
      <c r="C91" s="61" t="s">
        <v>93</v>
      </c>
      <c r="D91" s="61" t="s">
        <v>200</v>
      </c>
      <c r="E91" s="61" t="s">
        <v>155</v>
      </c>
      <c r="F91" s="61" t="s">
        <v>45</v>
      </c>
      <c r="G91" s="56">
        <v>20000</v>
      </c>
      <c r="H91" s="56">
        <v>20000</v>
      </c>
    </row>
    <row r="92" spans="2:8" s="46" customFormat="1" ht="12.75">
      <c r="B92" s="44" t="s">
        <v>88</v>
      </c>
      <c r="C92" s="45" t="s">
        <v>4</v>
      </c>
      <c r="D92" s="45" t="s">
        <v>21</v>
      </c>
      <c r="E92" s="47"/>
      <c r="F92" s="45"/>
      <c r="G92" s="56">
        <f>G97+G105+G93</f>
        <v>2325461.48</v>
      </c>
      <c r="H92" s="56">
        <f>H97+H105+H93</f>
        <v>2303393.81</v>
      </c>
    </row>
    <row r="93" spans="2:8" s="46" customFormat="1" ht="12.75" hidden="1">
      <c r="B93" s="57" t="s">
        <v>191</v>
      </c>
      <c r="C93" s="9" t="s">
        <v>4</v>
      </c>
      <c r="D93" s="9" t="s">
        <v>192</v>
      </c>
      <c r="E93" s="17"/>
      <c r="F93" s="9"/>
      <c r="G93" s="56">
        <f aca="true" t="shared" si="8" ref="G93:H95">G94</f>
        <v>0</v>
      </c>
      <c r="H93" s="56">
        <f t="shared" si="8"/>
        <v>0</v>
      </c>
    </row>
    <row r="94" spans="2:8" s="46" customFormat="1" ht="25.5" hidden="1">
      <c r="B94" s="57" t="s">
        <v>193</v>
      </c>
      <c r="C94" s="9" t="s">
        <v>4</v>
      </c>
      <c r="D94" s="9" t="s">
        <v>192</v>
      </c>
      <c r="E94" s="9" t="s">
        <v>194</v>
      </c>
      <c r="F94" s="9"/>
      <c r="G94" s="56">
        <f t="shared" si="8"/>
        <v>0</v>
      </c>
      <c r="H94" s="56">
        <f t="shared" si="8"/>
        <v>0</v>
      </c>
    </row>
    <row r="95" spans="2:8" s="46" customFormat="1" ht="51" hidden="1">
      <c r="B95" s="57" t="s">
        <v>54</v>
      </c>
      <c r="C95" s="9" t="s">
        <v>4</v>
      </c>
      <c r="D95" s="9" t="s">
        <v>192</v>
      </c>
      <c r="E95" s="9" t="s">
        <v>194</v>
      </c>
      <c r="F95" s="9" t="s">
        <v>42</v>
      </c>
      <c r="G95" s="56">
        <f t="shared" si="8"/>
        <v>0</v>
      </c>
      <c r="H95" s="56">
        <f t="shared" si="8"/>
        <v>0</v>
      </c>
    </row>
    <row r="96" spans="2:8" s="46" customFormat="1" ht="12.75" hidden="1">
      <c r="B96" s="57" t="s">
        <v>60</v>
      </c>
      <c r="C96" s="9" t="s">
        <v>4</v>
      </c>
      <c r="D96" s="9" t="s">
        <v>192</v>
      </c>
      <c r="E96" s="9" t="s">
        <v>194</v>
      </c>
      <c r="F96" s="9" t="s">
        <v>43</v>
      </c>
      <c r="G96" s="56">
        <v>0</v>
      </c>
      <c r="H96" s="56">
        <v>0</v>
      </c>
    </row>
    <row r="97" spans="2:8" s="12" customFormat="1" ht="12.75">
      <c r="B97" s="39" t="s">
        <v>107</v>
      </c>
      <c r="C97" s="38" t="s">
        <v>93</v>
      </c>
      <c r="D97" s="38" t="s">
        <v>199</v>
      </c>
      <c r="E97" s="38"/>
      <c r="F97" s="38"/>
      <c r="G97" s="75">
        <f aca="true" t="shared" si="9" ref="G97:H103">G98</f>
        <v>2025461.48</v>
      </c>
      <c r="H97" s="75">
        <f t="shared" si="9"/>
        <v>2003393.81</v>
      </c>
    </row>
    <row r="98" spans="2:8" s="12" customFormat="1" ht="25.5">
      <c r="B98" s="39" t="s">
        <v>108</v>
      </c>
      <c r="C98" s="38" t="s">
        <v>93</v>
      </c>
      <c r="D98" s="38" t="s">
        <v>199</v>
      </c>
      <c r="E98" s="38" t="s">
        <v>119</v>
      </c>
      <c r="F98" s="38"/>
      <c r="G98" s="75">
        <f t="shared" si="9"/>
        <v>2025461.48</v>
      </c>
      <c r="H98" s="75">
        <f t="shared" si="9"/>
        <v>2003393.81</v>
      </c>
    </row>
    <row r="99" spans="2:8" s="12" customFormat="1" ht="25.5">
      <c r="B99" s="39" t="s">
        <v>109</v>
      </c>
      <c r="C99" s="38" t="s">
        <v>93</v>
      </c>
      <c r="D99" s="38" t="s">
        <v>199</v>
      </c>
      <c r="E99" s="38" t="s">
        <v>120</v>
      </c>
      <c r="F99" s="38"/>
      <c r="G99" s="75">
        <f t="shared" si="9"/>
        <v>2025461.48</v>
      </c>
      <c r="H99" s="75">
        <f t="shared" si="9"/>
        <v>2003393.81</v>
      </c>
    </row>
    <row r="100" spans="2:8" s="12" customFormat="1" ht="25.5">
      <c r="B100" s="39" t="s">
        <v>136</v>
      </c>
      <c r="C100" s="38" t="s">
        <v>93</v>
      </c>
      <c r="D100" s="38" t="s">
        <v>199</v>
      </c>
      <c r="E100" s="38" t="s">
        <v>120</v>
      </c>
      <c r="F100" s="38"/>
      <c r="G100" s="75">
        <f>G103</f>
        <v>2025461.48</v>
      </c>
      <c r="H100" s="75">
        <f>H103</f>
        <v>2003393.81</v>
      </c>
    </row>
    <row r="101" spans="2:8" s="12" customFormat="1" ht="25.5">
      <c r="B101" s="39" t="s">
        <v>134</v>
      </c>
      <c r="C101" s="38" t="s">
        <v>93</v>
      </c>
      <c r="D101" s="38" t="s">
        <v>199</v>
      </c>
      <c r="E101" s="38" t="s">
        <v>137</v>
      </c>
      <c r="F101" s="38"/>
      <c r="G101" s="75">
        <f>G102</f>
        <v>2025461.48</v>
      </c>
      <c r="H101" s="75">
        <f>H102</f>
        <v>2003393.81</v>
      </c>
    </row>
    <row r="102" spans="2:8" s="12" customFormat="1" ht="12.75">
      <c r="B102" s="39" t="s">
        <v>135</v>
      </c>
      <c r="C102" s="38" t="s">
        <v>93</v>
      </c>
      <c r="D102" s="38" t="s">
        <v>199</v>
      </c>
      <c r="E102" s="38" t="s">
        <v>138</v>
      </c>
      <c r="F102" s="38"/>
      <c r="G102" s="75">
        <f>G103</f>
        <v>2025461.48</v>
      </c>
      <c r="H102" s="75">
        <f>H103</f>
        <v>2003393.81</v>
      </c>
    </row>
    <row r="103" spans="2:8" s="12" customFormat="1" ht="25.5">
      <c r="B103" s="39" t="s">
        <v>52</v>
      </c>
      <c r="C103" s="38" t="s">
        <v>93</v>
      </c>
      <c r="D103" s="38" t="s">
        <v>199</v>
      </c>
      <c r="E103" s="38" t="s">
        <v>138</v>
      </c>
      <c r="F103" s="38" t="s">
        <v>44</v>
      </c>
      <c r="G103" s="75">
        <f t="shared" si="9"/>
        <v>2025461.48</v>
      </c>
      <c r="H103" s="75">
        <f t="shared" si="9"/>
        <v>2003393.81</v>
      </c>
    </row>
    <row r="104" spans="2:8" s="12" customFormat="1" ht="25.5">
      <c r="B104" s="39" t="s">
        <v>53</v>
      </c>
      <c r="C104" s="38" t="s">
        <v>93</v>
      </c>
      <c r="D104" s="38" t="s">
        <v>199</v>
      </c>
      <c r="E104" s="38" t="s">
        <v>138</v>
      </c>
      <c r="F104" s="38" t="s">
        <v>45</v>
      </c>
      <c r="G104" s="75">
        <v>2025461.48</v>
      </c>
      <c r="H104" s="75">
        <v>2003393.81</v>
      </c>
    </row>
    <row r="105" spans="2:8" s="12" customFormat="1" ht="12.75">
      <c r="B105" s="10" t="s">
        <v>22</v>
      </c>
      <c r="C105" s="9" t="s">
        <v>4</v>
      </c>
      <c r="D105" s="9" t="s">
        <v>23</v>
      </c>
      <c r="E105" s="9"/>
      <c r="F105" s="9"/>
      <c r="G105" s="56">
        <f>G110+G106</f>
        <v>300000</v>
      </c>
      <c r="H105" s="56">
        <f>H110+H106</f>
        <v>300000</v>
      </c>
    </row>
    <row r="106" spans="2:8" s="12" customFormat="1" ht="25.5" hidden="1">
      <c r="B106" s="65" t="s">
        <v>212</v>
      </c>
      <c r="C106" s="9" t="s">
        <v>4</v>
      </c>
      <c r="D106" s="9" t="s">
        <v>23</v>
      </c>
      <c r="E106" s="9" t="s">
        <v>217</v>
      </c>
      <c r="F106" s="9"/>
      <c r="G106" s="56">
        <f aca="true" t="shared" si="10" ref="G106:H108">G107</f>
        <v>0</v>
      </c>
      <c r="H106" s="56">
        <f t="shared" si="10"/>
        <v>0</v>
      </c>
    </row>
    <row r="107" spans="2:8" s="12" customFormat="1" ht="25.5" hidden="1">
      <c r="B107" s="65" t="s">
        <v>213</v>
      </c>
      <c r="C107" s="9" t="s">
        <v>4</v>
      </c>
      <c r="D107" s="9" t="s">
        <v>23</v>
      </c>
      <c r="E107" s="9" t="s">
        <v>216</v>
      </c>
      <c r="F107" s="9"/>
      <c r="G107" s="56">
        <f t="shared" si="10"/>
        <v>0</v>
      </c>
      <c r="H107" s="56">
        <f t="shared" si="10"/>
        <v>0</v>
      </c>
    </row>
    <row r="108" spans="2:8" s="12" customFormat="1" ht="25.5" hidden="1">
      <c r="B108" s="65" t="s">
        <v>214</v>
      </c>
      <c r="C108" s="9" t="s">
        <v>4</v>
      </c>
      <c r="D108" s="9" t="s">
        <v>23</v>
      </c>
      <c r="E108" s="9" t="s">
        <v>216</v>
      </c>
      <c r="F108" s="9" t="s">
        <v>44</v>
      </c>
      <c r="G108" s="56">
        <f t="shared" si="10"/>
        <v>0</v>
      </c>
      <c r="H108" s="56">
        <f t="shared" si="10"/>
        <v>0</v>
      </c>
    </row>
    <row r="109" spans="2:8" s="12" customFormat="1" ht="25.5" hidden="1">
      <c r="B109" s="65" t="s">
        <v>215</v>
      </c>
      <c r="C109" s="9" t="s">
        <v>4</v>
      </c>
      <c r="D109" s="9" t="s">
        <v>23</v>
      </c>
      <c r="E109" s="9" t="s">
        <v>216</v>
      </c>
      <c r="F109" s="9" t="s">
        <v>45</v>
      </c>
      <c r="G109" s="56"/>
      <c r="H109" s="56"/>
    </row>
    <row r="110" spans="2:8" s="12" customFormat="1" ht="25.5">
      <c r="B110" s="10" t="s">
        <v>80</v>
      </c>
      <c r="C110" s="9" t="s">
        <v>4</v>
      </c>
      <c r="D110" s="9" t="s">
        <v>23</v>
      </c>
      <c r="E110" s="9" t="s">
        <v>121</v>
      </c>
      <c r="F110" s="9"/>
      <c r="G110" s="56">
        <f>G111+G115</f>
        <v>300000</v>
      </c>
      <c r="H110" s="56">
        <f>H111+H115</f>
        <v>300000</v>
      </c>
    </row>
    <row r="111" spans="2:8" s="12" customFormat="1" ht="25.5">
      <c r="B111" s="39" t="s">
        <v>80</v>
      </c>
      <c r="C111" s="38" t="s">
        <v>93</v>
      </c>
      <c r="D111" s="9" t="s">
        <v>23</v>
      </c>
      <c r="E111" s="9" t="s">
        <v>121</v>
      </c>
      <c r="F111" s="38"/>
      <c r="G111" s="56">
        <f>G114</f>
        <v>100000</v>
      </c>
      <c r="H111" s="56">
        <f>H114</f>
        <v>100000</v>
      </c>
    </row>
    <row r="112" spans="2:8" s="12" customFormat="1" ht="216.75">
      <c r="B112" s="39" t="s">
        <v>110</v>
      </c>
      <c r="C112" s="38" t="s">
        <v>93</v>
      </c>
      <c r="D112" s="9" t="s">
        <v>23</v>
      </c>
      <c r="E112" s="67" t="s">
        <v>156</v>
      </c>
      <c r="F112" s="38"/>
      <c r="G112" s="75">
        <f>G114</f>
        <v>100000</v>
      </c>
      <c r="H112" s="75">
        <f>H114</f>
        <v>100000</v>
      </c>
    </row>
    <row r="113" spans="2:8" s="12" customFormat="1" ht="25.5">
      <c r="B113" s="39" t="s">
        <v>52</v>
      </c>
      <c r="C113" s="38" t="s">
        <v>93</v>
      </c>
      <c r="D113" s="9" t="s">
        <v>23</v>
      </c>
      <c r="E113" s="38" t="s">
        <v>156</v>
      </c>
      <c r="F113" s="38" t="s">
        <v>44</v>
      </c>
      <c r="G113" s="56">
        <f>G114</f>
        <v>100000</v>
      </c>
      <c r="H113" s="56">
        <f>H114</f>
        <v>100000</v>
      </c>
    </row>
    <row r="114" spans="2:8" s="12" customFormat="1" ht="25.5">
      <c r="B114" s="39" t="s">
        <v>53</v>
      </c>
      <c r="C114" s="38" t="s">
        <v>93</v>
      </c>
      <c r="D114" s="9" t="s">
        <v>23</v>
      </c>
      <c r="E114" s="38" t="s">
        <v>156</v>
      </c>
      <c r="F114" s="38" t="s">
        <v>45</v>
      </c>
      <c r="G114" s="56">
        <v>100000</v>
      </c>
      <c r="H114" s="56">
        <v>100000</v>
      </c>
    </row>
    <row r="115" spans="2:8" s="12" customFormat="1" ht="12.75">
      <c r="B115" s="23" t="s">
        <v>81</v>
      </c>
      <c r="C115" s="9" t="s">
        <v>4</v>
      </c>
      <c r="D115" s="9" t="s">
        <v>23</v>
      </c>
      <c r="E115" s="9" t="s">
        <v>164</v>
      </c>
      <c r="F115" s="9"/>
      <c r="G115" s="56">
        <f>G117+G120</f>
        <v>200000</v>
      </c>
      <c r="H115" s="56">
        <f>H117+H120</f>
        <v>200000</v>
      </c>
    </row>
    <row r="116" spans="2:8" s="12" customFormat="1" ht="25.5">
      <c r="B116" s="23" t="s">
        <v>139</v>
      </c>
      <c r="C116" s="9" t="s">
        <v>4</v>
      </c>
      <c r="D116" s="9" t="s">
        <v>23</v>
      </c>
      <c r="E116" s="21" t="s">
        <v>169</v>
      </c>
      <c r="F116" s="9"/>
      <c r="G116" s="56">
        <f aca="true" t="shared" si="11" ref="G116:H118">G117</f>
        <v>200000</v>
      </c>
      <c r="H116" s="56">
        <f t="shared" si="11"/>
        <v>200000</v>
      </c>
    </row>
    <row r="117" spans="2:8" s="12" customFormat="1" ht="12.75">
      <c r="B117" s="27" t="s">
        <v>57</v>
      </c>
      <c r="C117" s="16" t="s">
        <v>4</v>
      </c>
      <c r="D117" s="16" t="s">
        <v>23</v>
      </c>
      <c r="E117" s="21" t="s">
        <v>165</v>
      </c>
      <c r="F117" s="16"/>
      <c r="G117" s="56">
        <f t="shared" si="11"/>
        <v>200000</v>
      </c>
      <c r="H117" s="56">
        <f t="shared" si="11"/>
        <v>200000</v>
      </c>
    </row>
    <row r="118" spans="2:8" s="12" customFormat="1" ht="25.5">
      <c r="B118" s="28" t="s">
        <v>52</v>
      </c>
      <c r="C118" s="21" t="s">
        <v>4</v>
      </c>
      <c r="D118" s="21" t="s">
        <v>23</v>
      </c>
      <c r="E118" s="21" t="s">
        <v>165</v>
      </c>
      <c r="F118" s="21" t="s">
        <v>44</v>
      </c>
      <c r="G118" s="76">
        <f t="shared" si="11"/>
        <v>200000</v>
      </c>
      <c r="H118" s="76">
        <f t="shared" si="11"/>
        <v>200000</v>
      </c>
    </row>
    <row r="119" spans="2:8" s="12" customFormat="1" ht="25.5">
      <c r="B119" s="29" t="s">
        <v>53</v>
      </c>
      <c r="C119" s="16" t="s">
        <v>4</v>
      </c>
      <c r="D119" s="16" t="s">
        <v>23</v>
      </c>
      <c r="E119" s="21" t="s">
        <v>165</v>
      </c>
      <c r="F119" s="16" t="s">
        <v>45</v>
      </c>
      <c r="G119" s="56">
        <v>200000</v>
      </c>
      <c r="H119" s="56">
        <v>200000</v>
      </c>
    </row>
    <row r="120" spans="2:8" s="12" customFormat="1" ht="25.5" hidden="1">
      <c r="B120" s="23" t="s">
        <v>224</v>
      </c>
      <c r="C120" s="16" t="s">
        <v>4</v>
      </c>
      <c r="D120" s="16" t="s">
        <v>23</v>
      </c>
      <c r="E120" s="21" t="s">
        <v>225</v>
      </c>
      <c r="F120" s="16"/>
      <c r="G120" s="56">
        <f>G121</f>
        <v>0</v>
      </c>
      <c r="H120" s="56">
        <f>H121</f>
        <v>0</v>
      </c>
    </row>
    <row r="121" spans="2:8" s="12" customFormat="1" ht="25.5" hidden="1">
      <c r="B121" s="23" t="s">
        <v>52</v>
      </c>
      <c r="C121" s="16" t="s">
        <v>4</v>
      </c>
      <c r="D121" s="16" t="s">
        <v>23</v>
      </c>
      <c r="E121" s="21" t="s">
        <v>225</v>
      </c>
      <c r="F121" s="16" t="s">
        <v>44</v>
      </c>
      <c r="G121" s="56">
        <f>G122</f>
        <v>0</v>
      </c>
      <c r="H121" s="56">
        <f>H122</f>
        <v>0</v>
      </c>
    </row>
    <row r="122" spans="2:8" s="12" customFormat="1" ht="25.5" hidden="1">
      <c r="B122" s="23" t="s">
        <v>53</v>
      </c>
      <c r="C122" s="16" t="s">
        <v>4</v>
      </c>
      <c r="D122" s="16" t="s">
        <v>23</v>
      </c>
      <c r="E122" s="21" t="s">
        <v>225</v>
      </c>
      <c r="F122" s="16" t="s">
        <v>45</v>
      </c>
      <c r="G122" s="56">
        <v>0</v>
      </c>
      <c r="H122" s="56">
        <v>0</v>
      </c>
    </row>
    <row r="123" spans="2:8" s="46" customFormat="1" ht="12.75">
      <c r="B123" s="48" t="s">
        <v>89</v>
      </c>
      <c r="C123" s="49" t="s">
        <v>4</v>
      </c>
      <c r="D123" s="49" t="s">
        <v>82</v>
      </c>
      <c r="E123" s="49"/>
      <c r="F123" s="49"/>
      <c r="G123" s="72">
        <f>G124+G130+G136</f>
        <v>9745926.52</v>
      </c>
      <c r="H123" s="72">
        <f>H124+H130+H136</f>
        <v>9745793.32</v>
      </c>
    </row>
    <row r="124" spans="2:8" s="12" customFormat="1" ht="12.75">
      <c r="B124" s="39" t="s">
        <v>111</v>
      </c>
      <c r="C124" s="16" t="s">
        <v>4</v>
      </c>
      <c r="D124" s="38" t="s">
        <v>95</v>
      </c>
      <c r="E124" s="38"/>
      <c r="F124" s="38"/>
      <c r="G124" s="75">
        <f>G125</f>
        <v>700000</v>
      </c>
      <c r="H124" s="75">
        <f>H125</f>
        <v>700000</v>
      </c>
    </row>
    <row r="125" spans="2:8" s="12" customFormat="1" ht="25.5">
      <c r="B125" s="39" t="s">
        <v>112</v>
      </c>
      <c r="C125" s="16" t="s">
        <v>4</v>
      </c>
      <c r="D125" s="38" t="s">
        <v>95</v>
      </c>
      <c r="E125" s="38" t="s">
        <v>122</v>
      </c>
      <c r="F125" s="38"/>
      <c r="G125" s="75">
        <f>G129</f>
        <v>700000</v>
      </c>
      <c r="H125" s="75">
        <f>H129</f>
        <v>700000</v>
      </c>
    </row>
    <row r="126" spans="2:8" s="12" customFormat="1" ht="25.5">
      <c r="B126" s="39" t="s">
        <v>140</v>
      </c>
      <c r="C126" s="16" t="s">
        <v>4</v>
      </c>
      <c r="D126" s="38" t="s">
        <v>95</v>
      </c>
      <c r="E126" s="38" t="s">
        <v>168</v>
      </c>
      <c r="F126" s="38"/>
      <c r="G126" s="75">
        <f>G129</f>
        <v>700000</v>
      </c>
      <c r="H126" s="75">
        <f>H129</f>
        <v>700000</v>
      </c>
    </row>
    <row r="127" spans="2:8" s="12" customFormat="1" ht="38.25">
      <c r="B127" s="39" t="s">
        <v>174</v>
      </c>
      <c r="C127" s="16" t="s">
        <v>4</v>
      </c>
      <c r="D127" s="38" t="s">
        <v>95</v>
      </c>
      <c r="E127" s="38" t="s">
        <v>157</v>
      </c>
      <c r="F127" s="38"/>
      <c r="G127" s="75">
        <f>G129</f>
        <v>700000</v>
      </c>
      <c r="H127" s="75">
        <f>H129</f>
        <v>700000</v>
      </c>
    </row>
    <row r="128" spans="2:8" s="12" customFormat="1" ht="25.5">
      <c r="B128" s="39" t="s">
        <v>52</v>
      </c>
      <c r="C128" s="16" t="s">
        <v>4</v>
      </c>
      <c r="D128" s="38" t="s">
        <v>95</v>
      </c>
      <c r="E128" s="38" t="s">
        <v>157</v>
      </c>
      <c r="F128" s="38" t="s">
        <v>44</v>
      </c>
      <c r="G128" s="75">
        <f>G129</f>
        <v>700000</v>
      </c>
      <c r="H128" s="75">
        <f>H129</f>
        <v>700000</v>
      </c>
    </row>
    <row r="129" spans="2:8" s="12" customFormat="1" ht="25.5">
      <c r="B129" s="39" t="s">
        <v>53</v>
      </c>
      <c r="C129" s="16" t="s">
        <v>4</v>
      </c>
      <c r="D129" s="38" t="s">
        <v>95</v>
      </c>
      <c r="E129" s="38" t="s">
        <v>157</v>
      </c>
      <c r="F129" s="38" t="s">
        <v>45</v>
      </c>
      <c r="G129" s="75">
        <v>700000</v>
      </c>
      <c r="H129" s="75">
        <v>700000</v>
      </c>
    </row>
    <row r="130" spans="2:8" s="12" customFormat="1" ht="12.75">
      <c r="B130" s="39" t="s">
        <v>113</v>
      </c>
      <c r="C130" s="16" t="s">
        <v>4</v>
      </c>
      <c r="D130" s="38" t="s">
        <v>218</v>
      </c>
      <c r="E130" s="38"/>
      <c r="F130" s="38"/>
      <c r="G130" s="56">
        <f aca="true" t="shared" si="12" ref="G130:H134">G131</f>
        <v>900000</v>
      </c>
      <c r="H130" s="56">
        <f t="shared" si="12"/>
        <v>900000</v>
      </c>
    </row>
    <row r="131" spans="2:8" s="12" customFormat="1" ht="25.5">
      <c r="B131" s="39" t="s">
        <v>112</v>
      </c>
      <c r="C131" s="16" t="s">
        <v>4</v>
      </c>
      <c r="D131" s="38" t="s">
        <v>218</v>
      </c>
      <c r="E131" s="38" t="s">
        <v>122</v>
      </c>
      <c r="F131" s="38"/>
      <c r="G131" s="56">
        <f t="shared" si="12"/>
        <v>900000</v>
      </c>
      <c r="H131" s="56">
        <f t="shared" si="12"/>
        <v>900000</v>
      </c>
    </row>
    <row r="132" spans="2:8" s="12" customFormat="1" ht="25.5">
      <c r="B132" s="39" t="s">
        <v>140</v>
      </c>
      <c r="C132" s="16" t="s">
        <v>4</v>
      </c>
      <c r="D132" s="38" t="s">
        <v>218</v>
      </c>
      <c r="E132" s="38" t="s">
        <v>168</v>
      </c>
      <c r="F132" s="38"/>
      <c r="G132" s="56">
        <f t="shared" si="12"/>
        <v>900000</v>
      </c>
      <c r="H132" s="56">
        <f t="shared" si="12"/>
        <v>900000</v>
      </c>
    </row>
    <row r="133" spans="2:8" s="12" customFormat="1" ht="51">
      <c r="B133" s="39" t="s">
        <v>114</v>
      </c>
      <c r="C133" s="16" t="s">
        <v>4</v>
      </c>
      <c r="D133" s="38" t="s">
        <v>218</v>
      </c>
      <c r="E133" s="38" t="s">
        <v>158</v>
      </c>
      <c r="F133" s="38"/>
      <c r="G133" s="56">
        <f t="shared" si="12"/>
        <v>900000</v>
      </c>
      <c r="H133" s="56">
        <f t="shared" si="12"/>
        <v>900000</v>
      </c>
    </row>
    <row r="134" spans="2:8" s="12" customFormat="1" ht="25.5">
      <c r="B134" s="39" t="s">
        <v>52</v>
      </c>
      <c r="C134" s="16" t="s">
        <v>4</v>
      </c>
      <c r="D134" s="38" t="s">
        <v>218</v>
      </c>
      <c r="E134" s="38" t="s">
        <v>158</v>
      </c>
      <c r="F134" s="38" t="s">
        <v>44</v>
      </c>
      <c r="G134" s="56">
        <f t="shared" si="12"/>
        <v>900000</v>
      </c>
      <c r="H134" s="56">
        <f t="shared" si="12"/>
        <v>900000</v>
      </c>
    </row>
    <row r="135" spans="2:8" s="12" customFormat="1" ht="25.5">
      <c r="B135" s="39" t="s">
        <v>53</v>
      </c>
      <c r="C135" s="16" t="s">
        <v>4</v>
      </c>
      <c r="D135" s="38" t="s">
        <v>218</v>
      </c>
      <c r="E135" s="38" t="s">
        <v>158</v>
      </c>
      <c r="F135" s="38" t="s">
        <v>45</v>
      </c>
      <c r="G135" s="56">
        <v>900000</v>
      </c>
      <c r="H135" s="56">
        <v>900000</v>
      </c>
    </row>
    <row r="136" spans="2:8" s="11" customFormat="1" ht="12.75">
      <c r="B136" s="24" t="s">
        <v>24</v>
      </c>
      <c r="C136" s="9" t="s">
        <v>25</v>
      </c>
      <c r="D136" s="9" t="s">
        <v>26</v>
      </c>
      <c r="E136" s="17"/>
      <c r="F136" s="9"/>
      <c r="G136" s="56">
        <f>G142+G137</f>
        <v>8145926.52</v>
      </c>
      <c r="H136" s="56">
        <f>H142+H137</f>
        <v>8145793.32</v>
      </c>
    </row>
    <row r="137" spans="2:8" s="11" customFormat="1" ht="25.5">
      <c r="B137" s="58" t="s">
        <v>241</v>
      </c>
      <c r="C137" s="9" t="s">
        <v>4</v>
      </c>
      <c r="D137" s="9" t="s">
        <v>26</v>
      </c>
      <c r="E137" s="59" t="s">
        <v>240</v>
      </c>
      <c r="F137" s="9"/>
      <c r="G137" s="56">
        <f aca="true" t="shared" si="13" ref="G137:H140">G138</f>
        <v>2218561.88</v>
      </c>
      <c r="H137" s="56">
        <f t="shared" si="13"/>
        <v>2694606.68</v>
      </c>
    </row>
    <row r="138" spans="2:8" s="11" customFormat="1" ht="12.75">
      <c r="B138" s="58" t="s">
        <v>242</v>
      </c>
      <c r="C138" s="9" t="s">
        <v>4</v>
      </c>
      <c r="D138" s="9" t="s">
        <v>26</v>
      </c>
      <c r="E138" s="59" t="s">
        <v>243</v>
      </c>
      <c r="F138" s="9"/>
      <c r="G138" s="56">
        <f t="shared" si="13"/>
        <v>2218561.88</v>
      </c>
      <c r="H138" s="56">
        <f t="shared" si="13"/>
        <v>2694606.68</v>
      </c>
    </row>
    <row r="139" spans="2:8" s="11" customFormat="1" ht="12.75">
      <c r="B139" s="58" t="s">
        <v>244</v>
      </c>
      <c r="C139" s="9" t="s">
        <v>4</v>
      </c>
      <c r="D139" s="9" t="s">
        <v>26</v>
      </c>
      <c r="E139" s="59" t="s">
        <v>245</v>
      </c>
      <c r="F139" s="9"/>
      <c r="G139" s="56">
        <f t="shared" si="13"/>
        <v>2218561.88</v>
      </c>
      <c r="H139" s="56">
        <f t="shared" si="13"/>
        <v>2694606.68</v>
      </c>
    </row>
    <row r="140" spans="2:8" s="11" customFormat="1" ht="25.5">
      <c r="B140" s="65" t="s">
        <v>246</v>
      </c>
      <c r="C140" s="9" t="s">
        <v>4</v>
      </c>
      <c r="D140" s="9" t="s">
        <v>26</v>
      </c>
      <c r="E140" s="59" t="s">
        <v>245</v>
      </c>
      <c r="F140" s="9" t="s">
        <v>44</v>
      </c>
      <c r="G140" s="56">
        <f t="shared" si="13"/>
        <v>2218561.88</v>
      </c>
      <c r="H140" s="56">
        <f t="shared" si="13"/>
        <v>2694606.68</v>
      </c>
    </row>
    <row r="141" spans="2:8" s="11" customFormat="1" ht="25.5">
      <c r="B141" s="65" t="s">
        <v>53</v>
      </c>
      <c r="C141" s="9" t="s">
        <v>4</v>
      </c>
      <c r="D141" s="9" t="s">
        <v>26</v>
      </c>
      <c r="E141" s="59" t="s">
        <v>245</v>
      </c>
      <c r="F141" s="9" t="s">
        <v>45</v>
      </c>
      <c r="G141" s="56">
        <f>1718561.88+500000</f>
        <v>2218561.88</v>
      </c>
      <c r="H141" s="56">
        <f>2194606.68+500000</f>
        <v>2694606.68</v>
      </c>
    </row>
    <row r="142" spans="2:8" s="11" customFormat="1" ht="25.5">
      <c r="B142" s="23" t="s">
        <v>79</v>
      </c>
      <c r="C142" s="9" t="s">
        <v>25</v>
      </c>
      <c r="D142" s="9" t="s">
        <v>26</v>
      </c>
      <c r="E142" s="9" t="s">
        <v>123</v>
      </c>
      <c r="F142" s="9"/>
      <c r="G142" s="56">
        <f>G144+G147+G150</f>
        <v>5927364.64</v>
      </c>
      <c r="H142" s="56">
        <f>H144+H147+H150</f>
        <v>5451186.64</v>
      </c>
    </row>
    <row r="143" spans="2:8" s="11" customFormat="1" ht="25.5">
      <c r="B143" s="23" t="s">
        <v>141</v>
      </c>
      <c r="C143" s="9" t="s">
        <v>4</v>
      </c>
      <c r="D143" s="9" t="s">
        <v>26</v>
      </c>
      <c r="E143" s="9" t="s">
        <v>170</v>
      </c>
      <c r="F143" s="9"/>
      <c r="G143" s="56">
        <f>G142</f>
        <v>5927364.64</v>
      </c>
      <c r="H143" s="56">
        <f>H142</f>
        <v>5451186.64</v>
      </c>
    </row>
    <row r="144" spans="2:8" s="11" customFormat="1" ht="12.75">
      <c r="B144" s="24" t="s">
        <v>69</v>
      </c>
      <c r="C144" s="9" t="s">
        <v>25</v>
      </c>
      <c r="D144" s="9" t="s">
        <v>26</v>
      </c>
      <c r="E144" s="9" t="s">
        <v>159</v>
      </c>
      <c r="F144" s="9"/>
      <c r="G144" s="56">
        <f>G145</f>
        <v>4927364.64</v>
      </c>
      <c r="H144" s="56">
        <f>H145</f>
        <v>4451186.64</v>
      </c>
    </row>
    <row r="145" spans="2:8" s="11" customFormat="1" ht="25.5">
      <c r="B145" s="29" t="s">
        <v>52</v>
      </c>
      <c r="C145" s="9" t="s">
        <v>25</v>
      </c>
      <c r="D145" s="9" t="s">
        <v>26</v>
      </c>
      <c r="E145" s="9" t="s">
        <v>159</v>
      </c>
      <c r="F145" s="9" t="s">
        <v>44</v>
      </c>
      <c r="G145" s="56">
        <f>G146</f>
        <v>4927364.64</v>
      </c>
      <c r="H145" s="56">
        <f>H146</f>
        <v>4451186.64</v>
      </c>
    </row>
    <row r="146" spans="2:8" s="11" customFormat="1" ht="25.5">
      <c r="B146" s="29" t="s">
        <v>53</v>
      </c>
      <c r="C146" s="9" t="s">
        <v>25</v>
      </c>
      <c r="D146" s="9" t="s">
        <v>26</v>
      </c>
      <c r="E146" s="9" t="s">
        <v>159</v>
      </c>
      <c r="F146" s="9" t="s">
        <v>45</v>
      </c>
      <c r="G146" s="56">
        <f>5314164.64-386800</f>
        <v>4927364.64</v>
      </c>
      <c r="H146" s="56">
        <f>5228536.64-777350</f>
        <v>4451186.64</v>
      </c>
    </row>
    <row r="147" spans="2:8" s="11" customFormat="1" ht="38.25">
      <c r="B147" s="39" t="s">
        <v>175</v>
      </c>
      <c r="C147" s="38" t="s">
        <v>93</v>
      </c>
      <c r="D147" s="38" t="s">
        <v>26</v>
      </c>
      <c r="E147" s="38" t="s">
        <v>160</v>
      </c>
      <c r="F147" s="38"/>
      <c r="G147" s="56">
        <f>G148</f>
        <v>700000</v>
      </c>
      <c r="H147" s="56">
        <f>H148</f>
        <v>700000</v>
      </c>
    </row>
    <row r="148" spans="2:8" s="11" customFormat="1" ht="25.5">
      <c r="B148" s="39" t="s">
        <v>52</v>
      </c>
      <c r="C148" s="38" t="s">
        <v>93</v>
      </c>
      <c r="D148" s="38" t="s">
        <v>26</v>
      </c>
      <c r="E148" s="38" t="s">
        <v>160</v>
      </c>
      <c r="F148" s="38" t="s">
        <v>44</v>
      </c>
      <c r="G148" s="56">
        <f>G149</f>
        <v>700000</v>
      </c>
      <c r="H148" s="56">
        <f>H149</f>
        <v>700000</v>
      </c>
    </row>
    <row r="149" spans="2:8" s="11" customFormat="1" ht="25.5">
      <c r="B149" s="39" t="s">
        <v>53</v>
      </c>
      <c r="C149" s="38" t="s">
        <v>93</v>
      </c>
      <c r="D149" s="38" t="s">
        <v>26</v>
      </c>
      <c r="E149" s="38" t="s">
        <v>160</v>
      </c>
      <c r="F149" s="38" t="s">
        <v>45</v>
      </c>
      <c r="G149" s="56">
        <v>700000</v>
      </c>
      <c r="H149" s="56">
        <v>700000</v>
      </c>
    </row>
    <row r="150" spans="2:8" s="11" customFormat="1" ht="12.75">
      <c r="B150" s="39" t="s">
        <v>115</v>
      </c>
      <c r="C150" s="38" t="s">
        <v>93</v>
      </c>
      <c r="D150" s="38" t="s">
        <v>26</v>
      </c>
      <c r="E150" s="38" t="s">
        <v>161</v>
      </c>
      <c r="F150" s="38"/>
      <c r="G150" s="56">
        <f>G151</f>
        <v>300000</v>
      </c>
      <c r="H150" s="56">
        <f>H151</f>
        <v>300000</v>
      </c>
    </row>
    <row r="151" spans="2:8" s="11" customFormat="1" ht="25.5">
      <c r="B151" s="39" t="s">
        <v>52</v>
      </c>
      <c r="C151" s="38" t="s">
        <v>93</v>
      </c>
      <c r="D151" s="38" t="s">
        <v>26</v>
      </c>
      <c r="E151" s="38" t="s">
        <v>161</v>
      </c>
      <c r="F151" s="38" t="s">
        <v>44</v>
      </c>
      <c r="G151" s="56">
        <f>G152</f>
        <v>300000</v>
      </c>
      <c r="H151" s="56">
        <f>H152</f>
        <v>300000</v>
      </c>
    </row>
    <row r="152" spans="2:8" s="11" customFormat="1" ht="25.5">
      <c r="B152" s="39" t="s">
        <v>53</v>
      </c>
      <c r="C152" s="38" t="s">
        <v>93</v>
      </c>
      <c r="D152" s="38" t="s">
        <v>26</v>
      </c>
      <c r="E152" s="38" t="s">
        <v>161</v>
      </c>
      <c r="F152" s="38" t="s">
        <v>45</v>
      </c>
      <c r="G152" s="56">
        <v>300000</v>
      </c>
      <c r="H152" s="56">
        <v>300000</v>
      </c>
    </row>
    <row r="153" spans="2:8" ht="12.75">
      <c r="B153" s="44" t="s">
        <v>185</v>
      </c>
      <c r="C153" s="45" t="s">
        <v>4</v>
      </c>
      <c r="D153" s="45" t="s">
        <v>27</v>
      </c>
      <c r="E153" s="47"/>
      <c r="F153" s="45"/>
      <c r="G153" s="72">
        <f aca="true" t="shared" si="14" ref="G153:H155">G154</f>
        <v>3821762</v>
      </c>
      <c r="H153" s="72">
        <f t="shared" si="14"/>
        <v>3821762</v>
      </c>
    </row>
    <row r="154" spans="2:8" ht="12.75">
      <c r="B154" s="24" t="s">
        <v>28</v>
      </c>
      <c r="C154" s="32" t="s">
        <v>4</v>
      </c>
      <c r="D154" s="32" t="s">
        <v>29</v>
      </c>
      <c r="E154" s="33"/>
      <c r="F154" s="32"/>
      <c r="G154" s="77">
        <f t="shared" si="14"/>
        <v>3821762</v>
      </c>
      <c r="H154" s="77">
        <f t="shared" si="14"/>
        <v>3821762</v>
      </c>
    </row>
    <row r="155" spans="2:8" ht="25.5">
      <c r="B155" s="23" t="s">
        <v>86</v>
      </c>
      <c r="C155" s="32" t="s">
        <v>4</v>
      </c>
      <c r="D155" s="32" t="s">
        <v>29</v>
      </c>
      <c r="E155" s="34" t="s">
        <v>128</v>
      </c>
      <c r="F155" s="35"/>
      <c r="G155" s="77">
        <f t="shared" si="14"/>
        <v>3821762</v>
      </c>
      <c r="H155" s="77">
        <f t="shared" si="14"/>
        <v>3821762</v>
      </c>
    </row>
    <row r="156" spans="2:8" ht="12.75">
      <c r="B156" s="23" t="s">
        <v>78</v>
      </c>
      <c r="C156" s="32" t="s">
        <v>4</v>
      </c>
      <c r="D156" s="34" t="s">
        <v>85</v>
      </c>
      <c r="E156" s="34" t="s">
        <v>146</v>
      </c>
      <c r="F156" s="34"/>
      <c r="G156" s="77">
        <f>G158</f>
        <v>3821762</v>
      </c>
      <c r="H156" s="77">
        <f>H158</f>
        <v>3821762</v>
      </c>
    </row>
    <row r="157" spans="2:8" ht="12.75">
      <c r="B157" s="23" t="s">
        <v>145</v>
      </c>
      <c r="C157" s="32" t="s">
        <v>4</v>
      </c>
      <c r="D157" s="34" t="s">
        <v>85</v>
      </c>
      <c r="E157" s="37" t="s">
        <v>171</v>
      </c>
      <c r="F157" s="34"/>
      <c r="G157" s="77">
        <f>G158</f>
        <v>3821762</v>
      </c>
      <c r="H157" s="77">
        <f>H158</f>
        <v>3821762</v>
      </c>
    </row>
    <row r="158" spans="2:8" ht="25.5">
      <c r="B158" s="23" t="s">
        <v>58</v>
      </c>
      <c r="C158" s="32" t="s">
        <v>4</v>
      </c>
      <c r="D158" s="36" t="s">
        <v>29</v>
      </c>
      <c r="E158" s="37" t="s">
        <v>163</v>
      </c>
      <c r="F158" s="36" t="s">
        <v>59</v>
      </c>
      <c r="G158" s="77">
        <f>G159+G161+G163</f>
        <v>3821762</v>
      </c>
      <c r="H158" s="77">
        <f>H159+H161+H163</f>
        <v>3821762</v>
      </c>
    </row>
    <row r="159" spans="2:8" ht="51">
      <c r="B159" s="25" t="s">
        <v>54</v>
      </c>
      <c r="C159" s="32" t="s">
        <v>4</v>
      </c>
      <c r="D159" s="36" t="s">
        <v>29</v>
      </c>
      <c r="E159" s="37" t="s">
        <v>163</v>
      </c>
      <c r="F159" s="36" t="s">
        <v>42</v>
      </c>
      <c r="G159" s="77">
        <f>G160</f>
        <v>2897862</v>
      </c>
      <c r="H159" s="77">
        <f>H160</f>
        <v>2897862</v>
      </c>
    </row>
    <row r="160" spans="2:8" ht="12.75">
      <c r="B160" s="25" t="s">
        <v>60</v>
      </c>
      <c r="C160" s="32" t="s">
        <v>4</v>
      </c>
      <c r="D160" s="36" t="s">
        <v>29</v>
      </c>
      <c r="E160" s="37" t="s">
        <v>163</v>
      </c>
      <c r="F160" s="36" t="s">
        <v>61</v>
      </c>
      <c r="G160" s="77">
        <v>2897862</v>
      </c>
      <c r="H160" s="77">
        <v>2897862</v>
      </c>
    </row>
    <row r="161" spans="2:8" ht="25.5">
      <c r="B161" s="25" t="s">
        <v>52</v>
      </c>
      <c r="C161" s="32" t="s">
        <v>4</v>
      </c>
      <c r="D161" s="36" t="s">
        <v>29</v>
      </c>
      <c r="E161" s="37" t="s">
        <v>163</v>
      </c>
      <c r="F161" s="36" t="s">
        <v>44</v>
      </c>
      <c r="G161" s="77">
        <f>G162</f>
        <v>918900</v>
      </c>
      <c r="H161" s="77">
        <f>H162</f>
        <v>918900</v>
      </c>
    </row>
    <row r="162" spans="2:8" ht="25.5">
      <c r="B162" s="25" t="s">
        <v>53</v>
      </c>
      <c r="C162" s="32" t="s">
        <v>4</v>
      </c>
      <c r="D162" s="36" t="s">
        <v>29</v>
      </c>
      <c r="E162" s="37" t="s">
        <v>163</v>
      </c>
      <c r="F162" s="36" t="s">
        <v>45</v>
      </c>
      <c r="G162" s="77">
        <v>918900</v>
      </c>
      <c r="H162" s="77">
        <v>918900</v>
      </c>
    </row>
    <row r="163" spans="2:8" ht="12.75">
      <c r="B163" s="25" t="s">
        <v>49</v>
      </c>
      <c r="C163" s="32" t="s">
        <v>4</v>
      </c>
      <c r="D163" s="36" t="s">
        <v>29</v>
      </c>
      <c r="E163" s="37" t="s">
        <v>163</v>
      </c>
      <c r="F163" s="36" t="s">
        <v>48</v>
      </c>
      <c r="G163" s="77">
        <f>G164</f>
        <v>5000</v>
      </c>
      <c r="H163" s="77">
        <f>H164</f>
        <v>5000</v>
      </c>
    </row>
    <row r="164" spans="2:8" ht="12.75">
      <c r="B164" s="25" t="s">
        <v>84</v>
      </c>
      <c r="C164" s="32" t="s">
        <v>4</v>
      </c>
      <c r="D164" s="36" t="s">
        <v>29</v>
      </c>
      <c r="E164" s="37" t="s">
        <v>163</v>
      </c>
      <c r="F164" s="36" t="s">
        <v>83</v>
      </c>
      <c r="G164" s="77">
        <v>5000</v>
      </c>
      <c r="H164" s="77">
        <v>5000</v>
      </c>
    </row>
    <row r="165" spans="2:8" s="50" customFormat="1" ht="12.75">
      <c r="B165" s="44" t="s">
        <v>90</v>
      </c>
      <c r="C165" s="45" t="s">
        <v>4</v>
      </c>
      <c r="D165" s="45" t="s">
        <v>30</v>
      </c>
      <c r="E165" s="45"/>
      <c r="F165" s="45"/>
      <c r="G165" s="72">
        <f>G166+G173</f>
        <v>170373.36</v>
      </c>
      <c r="H165" s="72">
        <f>H166+H173</f>
        <v>170373.36</v>
      </c>
    </row>
    <row r="166" spans="2:8" s="50" customFormat="1" ht="12.75">
      <c r="B166" s="51" t="s">
        <v>176</v>
      </c>
      <c r="C166" s="52" t="s">
        <v>4</v>
      </c>
      <c r="D166" s="52" t="s">
        <v>177</v>
      </c>
      <c r="E166" s="52"/>
      <c r="F166" s="52"/>
      <c r="G166" s="78">
        <f aca="true" t="shared" si="15" ref="G166:H171">G167</f>
        <v>120000</v>
      </c>
      <c r="H166" s="78">
        <f t="shared" si="15"/>
        <v>120000</v>
      </c>
    </row>
    <row r="167" spans="2:8" s="50" customFormat="1" ht="25.5">
      <c r="B167" s="51" t="s">
        <v>178</v>
      </c>
      <c r="C167" s="52" t="s">
        <v>4</v>
      </c>
      <c r="D167" s="52" t="s">
        <v>177</v>
      </c>
      <c r="E167" s="52" t="s">
        <v>124</v>
      </c>
      <c r="F167" s="52"/>
      <c r="G167" s="78">
        <f t="shared" si="15"/>
        <v>120000</v>
      </c>
      <c r="H167" s="78">
        <f t="shared" si="15"/>
        <v>120000</v>
      </c>
    </row>
    <row r="168" spans="2:8" s="50" customFormat="1" ht="25.5">
      <c r="B168" s="51" t="s">
        <v>75</v>
      </c>
      <c r="C168" s="52" t="s">
        <v>4</v>
      </c>
      <c r="D168" s="52" t="s">
        <v>177</v>
      </c>
      <c r="E168" s="52" t="s">
        <v>125</v>
      </c>
      <c r="F168" s="52"/>
      <c r="G168" s="78">
        <f t="shared" si="15"/>
        <v>120000</v>
      </c>
      <c r="H168" s="78">
        <f t="shared" si="15"/>
        <v>120000</v>
      </c>
    </row>
    <row r="169" spans="2:8" s="50" customFormat="1" ht="25.5">
      <c r="B169" s="51" t="s">
        <v>142</v>
      </c>
      <c r="C169" s="52" t="s">
        <v>4</v>
      </c>
      <c r="D169" s="52" t="s">
        <v>177</v>
      </c>
      <c r="E169" s="52" t="s">
        <v>143</v>
      </c>
      <c r="F169" s="52"/>
      <c r="G169" s="78">
        <f t="shared" si="15"/>
        <v>120000</v>
      </c>
      <c r="H169" s="78">
        <f t="shared" si="15"/>
        <v>120000</v>
      </c>
    </row>
    <row r="170" spans="2:8" s="50" customFormat="1" ht="25.5">
      <c r="B170" s="51" t="s">
        <v>179</v>
      </c>
      <c r="C170" s="52" t="s">
        <v>4</v>
      </c>
      <c r="D170" s="52" t="s">
        <v>177</v>
      </c>
      <c r="E170" s="52" t="s">
        <v>180</v>
      </c>
      <c r="F170" s="52"/>
      <c r="G170" s="78">
        <f t="shared" si="15"/>
        <v>120000</v>
      </c>
      <c r="H170" s="78">
        <f t="shared" si="15"/>
        <v>120000</v>
      </c>
    </row>
    <row r="171" spans="2:8" s="50" customFormat="1" ht="12.75">
      <c r="B171" s="51" t="s">
        <v>181</v>
      </c>
      <c r="C171" s="52" t="s">
        <v>4</v>
      </c>
      <c r="D171" s="52" t="s">
        <v>177</v>
      </c>
      <c r="E171" s="52" t="s">
        <v>180</v>
      </c>
      <c r="F171" s="52" t="s">
        <v>182</v>
      </c>
      <c r="G171" s="78">
        <f t="shared" si="15"/>
        <v>120000</v>
      </c>
      <c r="H171" s="78">
        <f t="shared" si="15"/>
        <v>120000</v>
      </c>
    </row>
    <row r="172" spans="2:8" s="50" customFormat="1" ht="12.75">
      <c r="B172" s="51" t="s">
        <v>183</v>
      </c>
      <c r="C172" s="52" t="s">
        <v>4</v>
      </c>
      <c r="D172" s="52" t="s">
        <v>177</v>
      </c>
      <c r="E172" s="52" t="s">
        <v>180</v>
      </c>
      <c r="F172" s="52" t="s">
        <v>184</v>
      </c>
      <c r="G172" s="78">
        <v>120000</v>
      </c>
      <c r="H172" s="78">
        <v>120000</v>
      </c>
    </row>
    <row r="173" spans="2:8" ht="12.75">
      <c r="B173" s="24" t="s">
        <v>31</v>
      </c>
      <c r="C173" s="9" t="s">
        <v>4</v>
      </c>
      <c r="D173" s="9" t="s">
        <v>32</v>
      </c>
      <c r="E173" s="9"/>
      <c r="F173" s="9"/>
      <c r="G173" s="56">
        <f>G174</f>
        <v>50373.36</v>
      </c>
      <c r="H173" s="56">
        <f>H174</f>
        <v>50373.36</v>
      </c>
    </row>
    <row r="174" spans="2:8" ht="25.5">
      <c r="B174" s="23" t="s">
        <v>76</v>
      </c>
      <c r="C174" s="9" t="s">
        <v>4</v>
      </c>
      <c r="D174" s="9" t="s">
        <v>32</v>
      </c>
      <c r="E174" s="9" t="s">
        <v>124</v>
      </c>
      <c r="F174" s="9"/>
      <c r="G174" s="56">
        <f>G175</f>
        <v>50373.36</v>
      </c>
      <c r="H174" s="56">
        <f>H175</f>
        <v>50373.36</v>
      </c>
    </row>
    <row r="175" spans="2:8" ht="25.5">
      <c r="B175" s="23" t="s">
        <v>75</v>
      </c>
      <c r="C175" s="9" t="s">
        <v>4</v>
      </c>
      <c r="D175" s="9" t="s">
        <v>32</v>
      </c>
      <c r="E175" s="9" t="s">
        <v>125</v>
      </c>
      <c r="F175" s="9"/>
      <c r="G175" s="56">
        <f>G177</f>
        <v>50373.36</v>
      </c>
      <c r="H175" s="56">
        <f>H177</f>
        <v>50373.36</v>
      </c>
    </row>
    <row r="176" spans="2:8" ht="25.5">
      <c r="B176" s="23" t="s">
        <v>142</v>
      </c>
      <c r="C176" s="9" t="s">
        <v>4</v>
      </c>
      <c r="D176" s="9" t="s">
        <v>32</v>
      </c>
      <c r="E176" s="9" t="s">
        <v>143</v>
      </c>
      <c r="F176" s="9"/>
      <c r="G176" s="56">
        <f aca="true" t="shared" si="16" ref="G176:H178">G177</f>
        <v>50373.36</v>
      </c>
      <c r="H176" s="56">
        <f t="shared" si="16"/>
        <v>50373.36</v>
      </c>
    </row>
    <row r="177" spans="2:8" ht="38.25">
      <c r="B177" s="24" t="s">
        <v>77</v>
      </c>
      <c r="C177" s="9" t="s">
        <v>4</v>
      </c>
      <c r="D177" s="9" t="s">
        <v>32</v>
      </c>
      <c r="E177" s="9" t="s">
        <v>130</v>
      </c>
      <c r="F177" s="9"/>
      <c r="G177" s="56">
        <f t="shared" si="16"/>
        <v>50373.36</v>
      </c>
      <c r="H177" s="56">
        <f t="shared" si="16"/>
        <v>50373.36</v>
      </c>
    </row>
    <row r="178" spans="2:8" ht="12.75">
      <c r="B178" s="24" t="s">
        <v>39</v>
      </c>
      <c r="C178" s="9" t="s">
        <v>4</v>
      </c>
      <c r="D178" s="9" t="s">
        <v>32</v>
      </c>
      <c r="E178" s="9" t="s">
        <v>130</v>
      </c>
      <c r="F178" s="9" t="s">
        <v>8</v>
      </c>
      <c r="G178" s="56">
        <f t="shared" si="16"/>
        <v>50373.36</v>
      </c>
      <c r="H178" s="56">
        <f t="shared" si="16"/>
        <v>50373.36</v>
      </c>
    </row>
    <row r="179" spans="2:8" ht="12.75">
      <c r="B179" s="24" t="s">
        <v>40</v>
      </c>
      <c r="C179" s="9" t="s">
        <v>4</v>
      </c>
      <c r="D179" s="9" t="s">
        <v>32</v>
      </c>
      <c r="E179" s="9" t="s">
        <v>130</v>
      </c>
      <c r="F179" s="9" t="s">
        <v>41</v>
      </c>
      <c r="G179" s="56">
        <v>50373.36</v>
      </c>
      <c r="H179" s="56">
        <v>50373.36</v>
      </c>
    </row>
    <row r="180" spans="2:8" s="50" customFormat="1" ht="12.75">
      <c r="B180" s="44" t="s">
        <v>91</v>
      </c>
      <c r="C180" s="53" t="s">
        <v>4</v>
      </c>
      <c r="D180" s="53" t="s">
        <v>33</v>
      </c>
      <c r="E180" s="54"/>
      <c r="F180" s="45"/>
      <c r="G180" s="79">
        <f>G181</f>
        <v>50000</v>
      </c>
      <c r="H180" s="79">
        <f>H181</f>
        <v>50000</v>
      </c>
    </row>
    <row r="181" spans="2:8" ht="12.75">
      <c r="B181" s="24" t="s">
        <v>34</v>
      </c>
      <c r="C181" s="13" t="s">
        <v>4</v>
      </c>
      <c r="D181" s="13" t="s">
        <v>35</v>
      </c>
      <c r="E181" s="18"/>
      <c r="F181" s="9"/>
      <c r="G181" s="78">
        <f>G182</f>
        <v>50000</v>
      </c>
      <c r="H181" s="78">
        <f>H182</f>
        <v>50000</v>
      </c>
    </row>
    <row r="182" spans="2:8" ht="25.5">
      <c r="B182" s="30" t="s">
        <v>74</v>
      </c>
      <c r="C182" s="9" t="s">
        <v>4</v>
      </c>
      <c r="D182" s="9" t="s">
        <v>35</v>
      </c>
      <c r="E182" s="9" t="s">
        <v>126</v>
      </c>
      <c r="F182" s="9"/>
      <c r="G182" s="78">
        <f>G184</f>
        <v>50000</v>
      </c>
      <c r="H182" s="78">
        <f>H184</f>
        <v>50000</v>
      </c>
    </row>
    <row r="183" spans="2:8" ht="25.5">
      <c r="B183" s="30" t="s">
        <v>144</v>
      </c>
      <c r="C183" s="9" t="s">
        <v>4</v>
      </c>
      <c r="D183" s="9" t="s">
        <v>35</v>
      </c>
      <c r="E183" s="9" t="s">
        <v>148</v>
      </c>
      <c r="F183" s="9"/>
      <c r="G183" s="78">
        <f aca="true" t="shared" si="17" ref="G183:H185">G184</f>
        <v>50000</v>
      </c>
      <c r="H183" s="78">
        <f t="shared" si="17"/>
        <v>50000</v>
      </c>
    </row>
    <row r="184" spans="2:8" ht="12.75">
      <c r="B184" s="23" t="s">
        <v>62</v>
      </c>
      <c r="C184" s="16" t="s">
        <v>4</v>
      </c>
      <c r="D184" s="16" t="s">
        <v>35</v>
      </c>
      <c r="E184" s="16" t="s">
        <v>147</v>
      </c>
      <c r="F184" s="9"/>
      <c r="G184" s="78">
        <f t="shared" si="17"/>
        <v>50000</v>
      </c>
      <c r="H184" s="78">
        <f t="shared" si="17"/>
        <v>50000</v>
      </c>
    </row>
    <row r="185" spans="2:8" ht="25.5">
      <c r="B185" s="26" t="s">
        <v>52</v>
      </c>
      <c r="C185" s="13" t="s">
        <v>4</v>
      </c>
      <c r="D185" s="13" t="s">
        <v>35</v>
      </c>
      <c r="E185" s="16" t="s">
        <v>147</v>
      </c>
      <c r="F185" s="9" t="s">
        <v>44</v>
      </c>
      <c r="G185" s="78">
        <f t="shared" si="17"/>
        <v>50000</v>
      </c>
      <c r="H185" s="78">
        <f t="shared" si="17"/>
        <v>50000</v>
      </c>
    </row>
    <row r="186" spans="2:8" ht="25.5">
      <c r="B186" s="28" t="s">
        <v>53</v>
      </c>
      <c r="C186" s="13" t="s">
        <v>4</v>
      </c>
      <c r="D186" s="13" t="s">
        <v>35</v>
      </c>
      <c r="E186" s="16" t="s">
        <v>147</v>
      </c>
      <c r="F186" s="9" t="s">
        <v>45</v>
      </c>
      <c r="G186" s="78">
        <v>50000</v>
      </c>
      <c r="H186" s="78">
        <v>50000</v>
      </c>
    </row>
    <row r="187" spans="2:8" s="50" customFormat="1" ht="12.75">
      <c r="B187" s="44" t="s">
        <v>92</v>
      </c>
      <c r="C187" s="53" t="s">
        <v>4</v>
      </c>
      <c r="D187" s="53" t="s">
        <v>36</v>
      </c>
      <c r="E187" s="45"/>
      <c r="F187" s="45"/>
      <c r="G187" s="79">
        <f aca="true" t="shared" si="18" ref="G187:H191">G188</f>
        <v>60000</v>
      </c>
      <c r="H187" s="79">
        <f t="shared" si="18"/>
        <v>60000</v>
      </c>
    </row>
    <row r="188" spans="2:8" ht="12.75">
      <c r="B188" s="24" t="s">
        <v>37</v>
      </c>
      <c r="C188" s="9" t="s">
        <v>4</v>
      </c>
      <c r="D188" s="9" t="s">
        <v>38</v>
      </c>
      <c r="E188" s="9"/>
      <c r="F188" s="9"/>
      <c r="G188" s="78">
        <f t="shared" si="18"/>
        <v>60000</v>
      </c>
      <c r="H188" s="78">
        <f t="shared" si="18"/>
        <v>60000</v>
      </c>
    </row>
    <row r="189" spans="2:8" ht="12.75">
      <c r="B189" s="31" t="s">
        <v>72</v>
      </c>
      <c r="C189" s="16" t="s">
        <v>4</v>
      </c>
      <c r="D189" s="16" t="s">
        <v>63</v>
      </c>
      <c r="E189" s="16" t="s">
        <v>162</v>
      </c>
      <c r="F189" s="16"/>
      <c r="G189" s="78">
        <f t="shared" si="18"/>
        <v>60000</v>
      </c>
      <c r="H189" s="78">
        <f t="shared" si="18"/>
        <v>60000</v>
      </c>
    </row>
    <row r="190" spans="2:8" ht="12.75">
      <c r="B190" s="23" t="s">
        <v>73</v>
      </c>
      <c r="C190" s="16" t="s">
        <v>4</v>
      </c>
      <c r="D190" s="16" t="s">
        <v>38</v>
      </c>
      <c r="E190" s="16" t="s">
        <v>211</v>
      </c>
      <c r="F190" s="16"/>
      <c r="G190" s="78">
        <f t="shared" si="18"/>
        <v>60000</v>
      </c>
      <c r="H190" s="78">
        <f t="shared" si="18"/>
        <v>60000</v>
      </c>
    </row>
    <row r="191" spans="2:8" ht="25.5">
      <c r="B191" s="25" t="s">
        <v>52</v>
      </c>
      <c r="C191" s="16" t="s">
        <v>4</v>
      </c>
      <c r="D191" s="16" t="s">
        <v>38</v>
      </c>
      <c r="E191" s="16" t="s">
        <v>211</v>
      </c>
      <c r="F191" s="16" t="s">
        <v>44</v>
      </c>
      <c r="G191" s="78">
        <f t="shared" si="18"/>
        <v>60000</v>
      </c>
      <c r="H191" s="78">
        <f t="shared" si="18"/>
        <v>60000</v>
      </c>
    </row>
    <row r="192" spans="2:8" ht="25.5">
      <c r="B192" s="25" t="s">
        <v>53</v>
      </c>
      <c r="C192" s="16" t="s">
        <v>4</v>
      </c>
      <c r="D192" s="16" t="s">
        <v>38</v>
      </c>
      <c r="E192" s="16" t="s">
        <v>211</v>
      </c>
      <c r="F192" s="16" t="s">
        <v>45</v>
      </c>
      <c r="G192" s="78">
        <v>60000</v>
      </c>
      <c r="H192" s="78">
        <v>60000</v>
      </c>
    </row>
  </sheetData>
  <sheetProtection/>
  <mergeCells count="2">
    <mergeCell ref="C1:H1"/>
    <mergeCell ref="B2:H2"/>
  </mergeCells>
  <printOptions/>
  <pageMargins left="0.15748031496062992" right="0.15748031496062992" top="0.15748031496062992" bottom="0.15748031496062992" header="0.15748031496062992" footer="0.15748031496062992"/>
  <pageSetup fitToHeight="9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GBEBuh</cp:lastModifiedBy>
  <cp:lastPrinted>2021-11-14T08:31:46Z</cp:lastPrinted>
  <dcterms:created xsi:type="dcterms:W3CDTF">2011-10-03T10:41:44Z</dcterms:created>
  <dcterms:modified xsi:type="dcterms:W3CDTF">2021-11-14T08:52:02Z</dcterms:modified>
  <cp:category/>
  <cp:version/>
  <cp:contentType/>
  <cp:contentStatus/>
</cp:coreProperties>
</file>